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5200" windowHeight="11115"/>
  </bookViews>
  <sheets>
    <sheet name="Eingang" sheetId="1" r:id="rId1"/>
    <sheet name="Vertkettet f. Wiki" sheetId="2" r:id="rId2"/>
  </sheets>
  <definedNames>
    <definedName name="Gesamt" localSheetId="0">Eingang!$A$4:$X$26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A24" i="2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27" i="1"/>
  <c r="F28" i="1"/>
  <c r="F29" i="1"/>
  <c r="F30" i="1" l="1"/>
  <c r="A15" i="2" l="1"/>
  <c r="A4" i="2"/>
  <c r="A25" i="2" l="1"/>
  <c r="B30" i="2" l="1"/>
  <c r="B32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<sst xmlns="http://schemas.openxmlformats.org/spreadsheetml/2006/main" count="505" uniqueCount="109">
  <si>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</si>
  <si>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</si>
  <si>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</si>
  <si>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</si>
  <si>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</si>
  <si>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</si>
  <si>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</si>
  <si>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</si>
  <si>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</si>
  <si>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</si>
  <si>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</si>
  <si>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</si>
  <si>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</si>
  <si>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</si>
  <si>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</si>
  <si>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</si>
  <si>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</si>
  <si>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</si>
  <si>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</si>
  <si>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</si>
  <si>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</si>
  <si>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</si>
  <si>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</si>
  <si>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</si>
  <si>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</si>
  <si>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</si>
  <si>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</si>
  <si>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</si>
  <si>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</si>
  <si>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</si>
  <si>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</si>
  <si>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</si>
  <si>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</si>
  <si>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</si>
  <si>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</si>
  <si>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</si>
  <si>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</si>
  <si>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</si>
  <si>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</si>
  <si>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</si>
  <si>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</si>
  <si>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</si>
  <si>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</si>
  <si>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</si>
  <si>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</si>
  <si>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</si>
  <si>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</si>
  <si>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In Genehmigung  </t>
  </si>
  <si>
    <t xml:space="preserve">{{ :projects:maps21:best:WK_1787_-_WF_5986370.pdf |WK#11787-WF5986370}}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</si>
  <si>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</si>
  <si>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</si>
  <si>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</si>
  <si>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</si>
  <si>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</si>
  <si>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</si>
  <si>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</si>
  <si>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</si>
  <si>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</si>
  <si>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</si>
  <si>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</si>
  <si>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</si>
  <si>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</si>
  <si>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</si>
  <si>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</si>
  <si>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</si>
  <si>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</si>
  <si>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</si>
  <si>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</si>
  <si>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</si>
  <si>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</si>
  <si>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</si>
  <si>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</si>
  <si>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</si>
  <si>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</si>
  <si>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</si>
  <si>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</si>
  <si>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</si>
  <si>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//-&gt;5.10.22//</t>
  </si>
  <si>
    <t xml:space="preserve">  RC174427\\ RC174443\\ RC174445\\ RC174446    </t>
  </si>
  <si>
    <t>privat</t>
  </si>
  <si>
    <t>VG-Überrahmen 09 03 00 9962</t>
  </si>
  <si>
    <t>Mouser</t>
  </si>
  <si>
    <t>Bestellt</t>
  </si>
  <si>
    <t>Bestellnummer</t>
  </si>
  <si>
    <t xml:space="preserve"> BANF#</t>
  </si>
  <si>
    <t xml:space="preserve">  x  </t>
  </si>
  <si>
    <t>//-&gt;17.10.22//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</si>
  <si>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</si>
  <si>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</si>
  <si>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</si>
  <si>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</si>
  <si>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</si>
  <si>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</si>
  <si>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</si>
  <si>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</si>
  <si>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</si>
  <si>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</si>
  <si>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</si>
  <si>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</si>
  <si>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</si>
  <si>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</si>
  <si>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</si>
  <si>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</si>
  <si>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</si>
  <si>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3 Pos.: Komparator, Sicherungshalter, Netzwerkbuchse RJSSE-5380</t>
  </si>
  <si>
    <t>5 Pos.: INA188ID, Timer, 16pol-Pfostenwanne, Selektor-VG, Schraubkontakte</t>
  </si>
  <si>
    <t>RS</t>
  </si>
  <si>
    <t>Eingereicht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</si>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</sst>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</cellXfs>
  <cellStyles count="1">
    <cellStyle name="Standard" xfId="0" builtinId="0"/>
  </cellStyles>
  <dxfs count="99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5"/>
  <sheetViews>
    <sheetView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X30" sqref="X30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62.140625" customWidth="1"/>
    <col min="7" max="7" width="3.28515625" customWidth="1"/>
    <col min="8" max="8" width="81.140625" bestFit="1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3" spans="1:25" s="2" customFormat="1" x14ac:dyDescent="0.25">
      <c r="A3" s="3" t="s">
        <v>28</v>
      </c>
      <c r="B3" s="3" t="s">
        <v>29</v>
      </c>
      <c r="C3" s="3" t="s">
        <v>28</v>
      </c>
      <c r="D3" s="3" t="s">
        <v>30</v>
      </c>
      <c r="E3" s="3" t="s">
        <v>28</v>
      </c>
      <c r="F3" s="3" t="s">
        <v>73</v>
      </c>
      <c r="G3" s="3" t="s">
        <v>28</v>
      </c>
      <c r="H3" s="3" t="s">
        <v>32</v>
      </c>
      <c r="I3" s="3" t="s">
        <v>28</v>
      </c>
      <c r="J3" s="3" t="s">
        <v>33</v>
      </c>
      <c r="K3" s="3" t="s">
        <v>28</v>
      </c>
      <c r="L3" s="16" t="s">
        <v>84</v>
      </c>
      <c r="M3" s="3" t="s">
        <v>28</v>
      </c>
      <c r="N3" s="16" t="s">
        <v>83</v>
      </c>
      <c r="O3" s="3" t="s">
        <v>28</v>
      </c>
      <c r="P3" s="3" t="s">
        <v>34</v>
      </c>
      <c r="Q3" s="3" t="s">
        <v>28</v>
      </c>
      <c r="R3" s="4" t="s">
        <v>35</v>
      </c>
      <c r="S3" s="3" t="s">
        <v>28</v>
      </c>
      <c r="T3" s="3" t="s">
        <v>31</v>
      </c>
      <c r="U3" s="3" t="s">
        <v>28</v>
      </c>
      <c r="V3" s="3" t="s">
        <v>57</v>
      </c>
      <c r="W3" s="3" t="s">
        <v>28</v>
      </c>
      <c r="X3" s="3" t="s">
        <v>36</v>
      </c>
      <c r="Y3" s="3" t="s">
        <v>28</v>
      </c>
    </row>
    <row r="4" spans="1:25" x14ac:dyDescent="0.25">
      <c r="A4" t="s">
        <v>27</v>
      </c>
      <c r="B4" s="9">
        <v>1</v>
      </c>
      <c r="C4" t="s">
        <v>27</v>
      </c>
      <c r="D4" s="12" t="s">
        <v>65</v>
      </c>
      <c r="E4" t="s">
        <v>27</v>
      </c>
      <c r="F4" t="s">
        <v>0</v>
      </c>
      <c r="G4" t="s">
        <v>27</v>
      </c>
      <c r="H4" t="s">
        <v>1</v>
      </c>
      <c r="I4" t="s">
        <v>27</v>
      </c>
      <c r="J4" t="s">
        <v>2</v>
      </c>
      <c r="K4" t="s">
        <v>27</v>
      </c>
      <c r="L4" s="17" t="s">
        <v>9</v>
      </c>
      <c r="M4" t="s">
        <v>27</v>
      </c>
      <c r="N4" s="17" t="s">
        <v>88</v>
      </c>
      <c r="O4" t="s">
        <v>27</v>
      </c>
      <c r="P4" s="12" t="s">
        <v>75</v>
      </c>
      <c r="Q4" t="s">
        <v>40</v>
      </c>
      <c r="R4" s="5">
        <v>1777.38</v>
      </c>
      <c r="S4" t="s">
        <v>40</v>
      </c>
      <c r="T4" t="s">
        <v>44</v>
      </c>
      <c r="U4" t="s">
        <v>40</v>
      </c>
      <c r="V4" s="10" t="s">
        <v>9</v>
      </c>
      <c r="W4" t="s">
        <v>27</v>
      </c>
      <c r="X4" s="10" t="s">
        <v>67</v>
      </c>
      <c r="Y4" t="s">
        <v>27</v>
      </c>
    </row>
    <row r="5" spans="1:25" x14ac:dyDescent="0.25">
      <c r="A5" t="s">
        <v>27</v>
      </c>
      <c r="B5" s="9">
        <v>2</v>
      </c>
      <c r="C5" t="s">
        <v>27</v>
      </c>
      <c r="D5" s="10" t="s">
        <v>65</v>
      </c>
      <c r="E5" t="s">
        <v>27</v>
      </c>
      <c r="F5" t="s">
        <v>3</v>
      </c>
      <c r="G5" t="s">
        <v>27</v>
      </c>
      <c r="H5" t="s">
        <v>4</v>
      </c>
      <c r="I5" t="s">
        <v>27</v>
      </c>
      <c r="J5" t="s">
        <v>2</v>
      </c>
      <c r="K5" t="s">
        <v>27</v>
      </c>
      <c r="L5" s="17" t="s">
        <v>9</v>
      </c>
      <c r="M5" t="s">
        <v>27</v>
      </c>
      <c r="N5" s="17" t="s">
        <v>89</v>
      </c>
      <c r="O5" t="s">
        <v>27</v>
      </c>
      <c r="P5" t="s">
        <v>5</v>
      </c>
      <c r="Q5" t="s">
        <v>40</v>
      </c>
      <c r="R5" s="5">
        <v>254.35</v>
      </c>
      <c r="S5" t="s">
        <v>40</v>
      </c>
      <c r="T5" t="s">
        <v>45</v>
      </c>
      <c r="U5" t="s">
        <v>40</v>
      </c>
      <c r="V5" s="10" t="s">
        <v>60</v>
      </c>
      <c r="W5" t="s">
        <v>27</v>
      </c>
      <c r="X5" s="10" t="s">
        <v>67</v>
      </c>
      <c r="Y5" t="s">
        <v>27</v>
      </c>
    </row>
    <row r="6" spans="1:25" x14ac:dyDescent="0.25">
      <c r="A6" t="s">
        <v>27</v>
      </c>
      <c r="B6" s="9">
        <v>3</v>
      </c>
      <c r="C6" t="s">
        <v>27</v>
      </c>
      <c r="D6" s="15" t="s">
        <v>66</v>
      </c>
      <c r="E6" t="s">
        <v>27</v>
      </c>
      <c r="F6" t="s">
        <v>69</v>
      </c>
      <c r="G6" t="s">
        <v>27</v>
      </c>
      <c r="H6" t="s">
        <v>6</v>
      </c>
      <c r="I6" t="s">
        <v>27</v>
      </c>
      <c r="J6" t="s">
        <v>7</v>
      </c>
      <c r="K6" t="s">
        <v>27</v>
      </c>
      <c r="L6" s="17" t="s">
        <v>101</v>
      </c>
      <c r="M6" t="s">
        <v>27</v>
      </c>
      <c r="N6" s="17" t="s">
        <v>100</v>
      </c>
      <c r="O6" t="s">
        <v>27</v>
      </c>
      <c r="P6" t="s">
        <v>8</v>
      </c>
      <c r="Q6" t="s">
        <v>40</v>
      </c>
      <c r="R6" s="5">
        <v>1365.3</v>
      </c>
      <c r="S6" t="s">
        <v>40</v>
      </c>
      <c r="T6" t="s">
        <v>9</v>
      </c>
      <c r="U6" t="s">
        <v>40</v>
      </c>
      <c r="V6" s="10" t="s">
        <v>9</v>
      </c>
      <c r="W6" t="s">
        <v>27</v>
      </c>
      <c r="X6" s="10" t="s">
        <v>67</v>
      </c>
      <c r="Y6" t="s">
        <v>27</v>
      </c>
    </row>
    <row r="7" spans="1:25" x14ac:dyDescent="0.25">
      <c r="A7" t="s">
        <v>27</v>
      </c>
      <c r="B7" s="9">
        <v>4</v>
      </c>
      <c r="C7" t="s">
        <v>27</v>
      </c>
      <c r="D7" s="10" t="s">
        <v>65</v>
      </c>
      <c r="E7" t="s">
        <v>27</v>
      </c>
      <c r="F7" t="s">
        <v>10</v>
      </c>
      <c r="G7" t="s">
        <v>27</v>
      </c>
      <c r="H7" t="s">
        <v>11</v>
      </c>
      <c r="I7" t="s">
        <v>27</v>
      </c>
      <c r="J7" t="s">
        <v>2</v>
      </c>
      <c r="K7" t="s">
        <v>27</v>
      </c>
      <c r="L7" s="17" t="s">
        <v>9</v>
      </c>
      <c r="M7" t="s">
        <v>27</v>
      </c>
      <c r="N7" s="17" t="s">
        <v>90</v>
      </c>
      <c r="O7" t="s">
        <v>27</v>
      </c>
      <c r="P7" t="s">
        <v>12</v>
      </c>
      <c r="Q7" t="s">
        <v>40</v>
      </c>
      <c r="R7" s="5">
        <v>564</v>
      </c>
      <c r="S7" t="s">
        <v>40</v>
      </c>
      <c r="T7" t="s">
        <v>45</v>
      </c>
      <c r="U7" t="s">
        <v>40</v>
      </c>
      <c r="V7" s="10" t="s">
        <v>62</v>
      </c>
      <c r="W7" t="s">
        <v>27</v>
      </c>
      <c r="X7" s="10" t="s">
        <v>67</v>
      </c>
      <c r="Y7" t="s">
        <v>27</v>
      </c>
    </row>
    <row r="8" spans="1:25" x14ac:dyDescent="0.25">
      <c r="A8" t="s">
        <v>27</v>
      </c>
      <c r="B8" s="9">
        <v>5</v>
      </c>
      <c r="C8" t="s">
        <v>27</v>
      </c>
      <c r="D8" s="10" t="s">
        <v>65</v>
      </c>
      <c r="E8" t="s">
        <v>27</v>
      </c>
      <c r="F8" t="s">
        <v>13</v>
      </c>
      <c r="G8" t="s">
        <v>27</v>
      </c>
      <c r="H8" t="s">
        <v>14</v>
      </c>
      <c r="I8" t="s">
        <v>27</v>
      </c>
      <c r="J8" t="s">
        <v>2</v>
      </c>
      <c r="K8" t="s">
        <v>27</v>
      </c>
      <c r="L8" s="17" t="s">
        <v>9</v>
      </c>
      <c r="M8" t="s">
        <v>27</v>
      </c>
      <c r="N8" s="17" t="s">
        <v>91</v>
      </c>
      <c r="O8" t="s">
        <v>27</v>
      </c>
      <c r="P8" t="s">
        <v>12</v>
      </c>
      <c r="Q8" t="s">
        <v>40</v>
      </c>
      <c r="R8" s="5">
        <v>902</v>
      </c>
      <c r="S8" t="s">
        <v>40</v>
      </c>
      <c r="T8" t="s">
        <v>45</v>
      </c>
      <c r="U8" t="s">
        <v>40</v>
      </c>
      <c r="V8" s="10" t="s">
        <v>61</v>
      </c>
      <c r="W8" t="s">
        <v>27</v>
      </c>
      <c r="X8" s="10" t="s">
        <v>67</v>
      </c>
      <c r="Y8" t="s">
        <v>27</v>
      </c>
    </row>
    <row r="9" spans="1:25" x14ac:dyDescent="0.25">
      <c r="A9" t="s">
        <v>27</v>
      </c>
      <c r="B9" s="9">
        <v>6</v>
      </c>
      <c r="C9" t="s">
        <v>27</v>
      </c>
      <c r="D9" s="10" t="s">
        <v>65</v>
      </c>
      <c r="E9" t="s">
        <v>27</v>
      </c>
      <c r="F9" t="s">
        <v>15</v>
      </c>
      <c r="G9" t="s">
        <v>27</v>
      </c>
      <c r="H9" t="s">
        <v>16</v>
      </c>
      <c r="I9" t="s">
        <v>27</v>
      </c>
      <c r="J9" t="s">
        <v>2</v>
      </c>
      <c r="K9" t="s">
        <v>27</v>
      </c>
      <c r="L9" s="17" t="s">
        <v>9</v>
      </c>
      <c r="M9" t="s">
        <v>27</v>
      </c>
      <c r="N9" s="17" t="s">
        <v>91</v>
      </c>
      <c r="O9" t="s">
        <v>27</v>
      </c>
      <c r="P9" t="s">
        <v>12</v>
      </c>
      <c r="Q9" t="s">
        <v>40</v>
      </c>
      <c r="R9" s="5">
        <v>43.54</v>
      </c>
      <c r="S9" t="s">
        <v>40</v>
      </c>
      <c r="T9" t="s">
        <v>45</v>
      </c>
      <c r="U9" t="s">
        <v>40</v>
      </c>
      <c r="V9" s="10" t="s">
        <v>63</v>
      </c>
      <c r="W9" t="s">
        <v>27</v>
      </c>
      <c r="X9" s="10" t="s">
        <v>67</v>
      </c>
      <c r="Y9" t="s">
        <v>27</v>
      </c>
    </row>
    <row r="10" spans="1:25" x14ac:dyDescent="0.25">
      <c r="A10" t="s">
        <v>27</v>
      </c>
      <c r="B10" s="9">
        <v>7</v>
      </c>
      <c r="C10" t="s">
        <v>27</v>
      </c>
      <c r="D10" s="10" t="s">
        <v>65</v>
      </c>
      <c r="E10" t="s">
        <v>27</v>
      </c>
      <c r="F10" t="s">
        <v>17</v>
      </c>
      <c r="G10" t="s">
        <v>27</v>
      </c>
      <c r="H10" t="s">
        <v>18</v>
      </c>
      <c r="I10" t="s">
        <v>27</v>
      </c>
      <c r="J10" t="s">
        <v>2</v>
      </c>
      <c r="K10" t="s">
        <v>27</v>
      </c>
      <c r="L10" s="17" t="s">
        <v>9</v>
      </c>
      <c r="M10" t="s">
        <v>27</v>
      </c>
      <c r="N10" s="17" t="s">
        <v>92</v>
      </c>
      <c r="O10" t="s">
        <v>27</v>
      </c>
      <c r="P10" s="12" t="s">
        <v>75</v>
      </c>
      <c r="Q10" t="s">
        <v>40</v>
      </c>
      <c r="R10" s="5">
        <v>1041.5999999999999</v>
      </c>
      <c r="S10" t="s">
        <v>40</v>
      </c>
      <c r="T10" t="s">
        <v>44</v>
      </c>
      <c r="U10" t="s">
        <v>40</v>
      </c>
      <c r="V10" s="10" t="s">
        <v>9</v>
      </c>
      <c r="W10" t="s">
        <v>27</v>
      </c>
      <c r="X10" s="10" t="s">
        <v>67</v>
      </c>
      <c r="Y10" t="s">
        <v>27</v>
      </c>
    </row>
    <row r="11" spans="1:25" x14ac:dyDescent="0.25">
      <c r="A11" t="s">
        <v>27</v>
      </c>
      <c r="B11" s="9">
        <v>8</v>
      </c>
      <c r="C11" t="s">
        <v>27</v>
      </c>
      <c r="D11" s="10" t="s">
        <v>65</v>
      </c>
      <c r="E11" t="s">
        <v>27</v>
      </c>
      <c r="F11" t="s">
        <v>19</v>
      </c>
      <c r="G11" t="s">
        <v>27</v>
      </c>
      <c r="H11" t="s">
        <v>20</v>
      </c>
      <c r="I11" t="s">
        <v>27</v>
      </c>
      <c r="J11" t="s">
        <v>21</v>
      </c>
      <c r="K11" t="s">
        <v>27</v>
      </c>
      <c r="L11" s="17" t="s">
        <v>9</v>
      </c>
      <c r="M11" t="s">
        <v>27</v>
      </c>
      <c r="N11" s="17" t="s">
        <v>93</v>
      </c>
      <c r="O11" t="s">
        <v>27</v>
      </c>
      <c r="P11" t="s">
        <v>22</v>
      </c>
      <c r="Q11" t="s">
        <v>40</v>
      </c>
      <c r="R11" s="5">
        <v>857.51</v>
      </c>
      <c r="S11" t="s">
        <v>40</v>
      </c>
      <c r="T11" t="s">
        <v>45</v>
      </c>
      <c r="U11" t="s">
        <v>40</v>
      </c>
      <c r="V11" s="10" t="s">
        <v>64</v>
      </c>
      <c r="W11" t="s">
        <v>27</v>
      </c>
      <c r="X11" s="10" t="s">
        <v>67</v>
      </c>
      <c r="Y11" t="s">
        <v>27</v>
      </c>
    </row>
    <row r="12" spans="1:25" x14ac:dyDescent="0.25">
      <c r="A12" t="s">
        <v>27</v>
      </c>
      <c r="B12" s="9">
        <v>9</v>
      </c>
      <c r="C12" t="s">
        <v>27</v>
      </c>
      <c r="D12" s="10" t="s">
        <v>65</v>
      </c>
      <c r="E12" t="s">
        <v>27</v>
      </c>
      <c r="F12" t="s">
        <v>23</v>
      </c>
      <c r="G12" t="s">
        <v>27</v>
      </c>
      <c r="H12" t="s">
        <v>24</v>
      </c>
      <c r="I12" t="s">
        <v>27</v>
      </c>
      <c r="J12" t="s">
        <v>21</v>
      </c>
      <c r="K12" t="s">
        <v>27</v>
      </c>
      <c r="L12" s="17" t="s">
        <v>9</v>
      </c>
      <c r="M12" t="s">
        <v>27</v>
      </c>
      <c r="N12" s="17" t="s">
        <v>94</v>
      </c>
      <c r="O12" t="s">
        <v>27</v>
      </c>
      <c r="P12" s="12" t="s">
        <v>75</v>
      </c>
      <c r="Q12" t="s">
        <v>40</v>
      </c>
      <c r="R12" s="5">
        <v>193.85</v>
      </c>
      <c r="S12" t="s">
        <v>40</v>
      </c>
      <c r="T12" t="s">
        <v>44</v>
      </c>
      <c r="U12" t="s">
        <v>40</v>
      </c>
      <c r="V12" s="10" t="s">
        <v>9</v>
      </c>
      <c r="W12" t="s">
        <v>27</v>
      </c>
      <c r="X12" s="10" t="s">
        <v>9</v>
      </c>
      <c r="Y12" t="s">
        <v>27</v>
      </c>
    </row>
    <row r="13" spans="1:25" x14ac:dyDescent="0.25">
      <c r="A13" t="s">
        <v>27</v>
      </c>
      <c r="B13" s="9">
        <v>10</v>
      </c>
      <c r="C13" t="s">
        <v>27</v>
      </c>
      <c r="D13" s="10" t="s">
        <v>65</v>
      </c>
      <c r="E13" t="s">
        <v>27</v>
      </c>
      <c r="F13" t="s">
        <v>50</v>
      </c>
      <c r="G13" t="s">
        <v>27</v>
      </c>
      <c r="H13" t="s">
        <v>74</v>
      </c>
      <c r="I13" t="s">
        <v>27</v>
      </c>
      <c r="J13" t="s">
        <v>21</v>
      </c>
      <c r="K13" t="s">
        <v>27</v>
      </c>
      <c r="L13" s="17" t="s">
        <v>9</v>
      </c>
      <c r="M13" t="s">
        <v>27</v>
      </c>
      <c r="N13" s="17" t="s">
        <v>95</v>
      </c>
      <c r="O13" t="s">
        <v>27</v>
      </c>
      <c r="P13" t="s">
        <v>12</v>
      </c>
      <c r="Q13" t="s">
        <v>40</v>
      </c>
      <c r="R13" s="5">
        <v>713.61</v>
      </c>
      <c r="S13" t="s">
        <v>40</v>
      </c>
      <c r="T13" t="s">
        <v>55</v>
      </c>
      <c r="U13" t="s">
        <v>40</v>
      </c>
      <c r="V13" s="10" t="s">
        <v>78</v>
      </c>
      <c r="W13" t="s">
        <v>27</v>
      </c>
      <c r="X13" s="10" t="s">
        <v>77</v>
      </c>
      <c r="Y13" t="s">
        <v>27</v>
      </c>
    </row>
    <row r="14" spans="1:25" x14ac:dyDescent="0.25">
      <c r="A14" s="2" t="s">
        <v>28</v>
      </c>
      <c r="B14" s="2" t="s">
        <v>29</v>
      </c>
      <c r="C14" s="2" t="s">
        <v>28</v>
      </c>
      <c r="D14" s="11" t="s">
        <v>30</v>
      </c>
      <c r="E14" s="2" t="s">
        <v>28</v>
      </c>
      <c r="F14" s="3" t="s">
        <v>73</v>
      </c>
      <c r="G14" s="2" t="s">
        <v>28</v>
      </c>
      <c r="H14" s="2" t="s">
        <v>32</v>
      </c>
      <c r="I14" s="2" t="s">
        <v>28</v>
      </c>
      <c r="J14" s="2" t="s">
        <v>33</v>
      </c>
      <c r="K14" s="2" t="s">
        <v>28</v>
      </c>
      <c r="L14" s="18" t="s">
        <v>84</v>
      </c>
      <c r="M14" s="2" t="s">
        <v>28</v>
      </c>
      <c r="N14" s="19" t="s">
        <v>83</v>
      </c>
      <c r="O14" s="2" t="s">
        <v>28</v>
      </c>
      <c r="P14" s="2" t="s">
        <v>34</v>
      </c>
      <c r="Q14" s="2" t="s">
        <v>28</v>
      </c>
      <c r="R14" s="5" t="s">
        <v>39</v>
      </c>
      <c r="S14" s="2" t="s">
        <v>28</v>
      </c>
      <c r="T14" s="2" t="s">
        <v>31</v>
      </c>
      <c r="U14" s="2" t="s">
        <v>28</v>
      </c>
      <c r="V14" s="11"/>
      <c r="W14" s="2" t="s">
        <v>28</v>
      </c>
      <c r="X14" s="11" t="s">
        <v>36</v>
      </c>
      <c r="Y14" s="2" t="s">
        <v>28</v>
      </c>
    </row>
    <row r="15" spans="1:25" x14ac:dyDescent="0.25">
      <c r="A15" t="s">
        <v>27</v>
      </c>
      <c r="B15">
        <v>11</v>
      </c>
      <c r="C15" t="s">
        <v>27</v>
      </c>
      <c r="D15" s="10" t="s">
        <v>65</v>
      </c>
      <c r="E15" t="s">
        <v>27</v>
      </c>
      <c r="F15" t="s">
        <v>51</v>
      </c>
      <c r="G15" t="s">
        <v>27</v>
      </c>
      <c r="H15" t="s">
        <v>41</v>
      </c>
      <c r="I15" t="s">
        <v>27</v>
      </c>
      <c r="J15" t="s">
        <v>37</v>
      </c>
      <c r="K15" t="s">
        <v>27</v>
      </c>
      <c r="L15" s="17" t="s">
        <v>9</v>
      </c>
      <c r="M15" t="s">
        <v>27</v>
      </c>
      <c r="N15" s="17" t="s">
        <v>96</v>
      </c>
      <c r="O15" t="s">
        <v>27</v>
      </c>
      <c r="P15" s="12" t="s">
        <v>75</v>
      </c>
      <c r="Q15" t="s">
        <v>40</v>
      </c>
      <c r="R15" s="5">
        <v>94.65</v>
      </c>
      <c r="S15" t="s">
        <v>40</v>
      </c>
      <c r="T15" t="s">
        <v>49</v>
      </c>
      <c r="U15" t="s">
        <v>40</v>
      </c>
      <c r="V15" s="10" t="s">
        <v>87</v>
      </c>
      <c r="W15" t="s">
        <v>27</v>
      </c>
      <c r="X15" s="10" t="s">
        <v>67</v>
      </c>
      <c r="Y15" t="s">
        <v>27</v>
      </c>
    </row>
    <row r="16" spans="1:25" x14ac:dyDescent="0.25">
      <c r="A16" s="6" t="s">
        <v>27</v>
      </c>
      <c r="B16" s="6">
        <v>12</v>
      </c>
      <c r="C16" s="6" t="s">
        <v>27</v>
      </c>
      <c r="D16" s="14" t="s">
        <v>66</v>
      </c>
      <c r="E16" s="6" t="s">
        <v>27</v>
      </c>
      <c r="F16" s="6" t="s">
        <v>25</v>
      </c>
      <c r="G16" s="6" t="s">
        <v>27</v>
      </c>
      <c r="H16" s="6" t="s">
        <v>26</v>
      </c>
      <c r="I16" s="6" t="s">
        <v>27</v>
      </c>
      <c r="J16" s="6" t="s">
        <v>2</v>
      </c>
      <c r="K16" s="6" t="s">
        <v>27</v>
      </c>
      <c r="L16" s="23">
        <v>2600001361</v>
      </c>
      <c r="M16" s="6" t="s">
        <v>27</v>
      </c>
      <c r="N16" s="17">
        <v>4500211893</v>
      </c>
      <c r="O16" s="6" t="s">
        <v>27</v>
      </c>
      <c r="P16" s="6" t="s">
        <v>38</v>
      </c>
      <c r="Q16" s="6" t="s">
        <v>40</v>
      </c>
      <c r="R16" s="7">
        <v>1071</v>
      </c>
      <c r="S16" t="s">
        <v>40</v>
      </c>
      <c r="T16" s="6" t="s">
        <v>46</v>
      </c>
      <c r="U16" t="s">
        <v>40</v>
      </c>
      <c r="V16" s="10" t="s">
        <v>9</v>
      </c>
      <c r="W16" s="6" t="s">
        <v>27</v>
      </c>
      <c r="X16" s="13" t="s">
        <v>9</v>
      </c>
      <c r="Y16" s="6" t="s">
        <v>27</v>
      </c>
    </row>
    <row r="17" spans="1:25" x14ac:dyDescent="0.25">
      <c r="A17" t="s">
        <v>27</v>
      </c>
      <c r="B17">
        <v>13</v>
      </c>
      <c r="C17" t="s">
        <v>27</v>
      </c>
      <c r="D17" s="15" t="s">
        <v>66</v>
      </c>
      <c r="E17" t="s">
        <v>27</v>
      </c>
      <c r="F17" t="s">
        <v>48</v>
      </c>
      <c r="G17" t="s">
        <v>27</v>
      </c>
      <c r="H17" t="s">
        <v>43</v>
      </c>
      <c r="I17" t="s">
        <v>27</v>
      </c>
      <c r="J17" t="s">
        <v>2</v>
      </c>
      <c r="K17" t="s">
        <v>27</v>
      </c>
      <c r="L17" s="23">
        <v>2600001492</v>
      </c>
      <c r="M17" t="s">
        <v>27</v>
      </c>
      <c r="N17" s="17">
        <v>4500211889</v>
      </c>
      <c r="O17" t="s">
        <v>27</v>
      </c>
      <c r="P17" t="s">
        <v>42</v>
      </c>
      <c r="Q17" t="s">
        <v>40</v>
      </c>
      <c r="R17" s="5">
        <v>84</v>
      </c>
      <c r="S17" t="s">
        <v>40</v>
      </c>
      <c r="T17" t="s">
        <v>47</v>
      </c>
      <c r="U17" t="s">
        <v>40</v>
      </c>
      <c r="V17" s="10" t="s">
        <v>9</v>
      </c>
      <c r="W17" t="s">
        <v>27</v>
      </c>
      <c r="X17" s="10" t="s">
        <v>9</v>
      </c>
      <c r="Y17" t="s">
        <v>27</v>
      </c>
    </row>
    <row r="18" spans="1:25" x14ac:dyDescent="0.25">
      <c r="A18" t="s">
        <v>27</v>
      </c>
      <c r="B18" s="6">
        <v>14</v>
      </c>
      <c r="C18" t="s">
        <v>27</v>
      </c>
      <c r="D18" s="10" t="s">
        <v>65</v>
      </c>
      <c r="E18" t="s">
        <v>27</v>
      </c>
      <c r="F18" t="s">
        <v>54</v>
      </c>
      <c r="G18" t="s">
        <v>27</v>
      </c>
      <c r="H18" t="s">
        <v>76</v>
      </c>
      <c r="I18" t="s">
        <v>27</v>
      </c>
      <c r="J18" t="s">
        <v>2</v>
      </c>
      <c r="K18" t="s">
        <v>27</v>
      </c>
      <c r="L18" s="23" t="s">
        <v>9</v>
      </c>
      <c r="M18" t="s">
        <v>27</v>
      </c>
      <c r="N18" s="17" t="s">
        <v>97</v>
      </c>
      <c r="O18" t="s">
        <v>27</v>
      </c>
      <c r="P18" t="s">
        <v>53</v>
      </c>
      <c r="Q18" t="s">
        <v>40</v>
      </c>
      <c r="R18" s="5">
        <v>196.45</v>
      </c>
      <c r="S18" t="s">
        <v>40</v>
      </c>
      <c r="T18" t="s">
        <v>58</v>
      </c>
      <c r="U18" t="s">
        <v>40</v>
      </c>
      <c r="V18" s="10" t="s">
        <v>59</v>
      </c>
      <c r="W18" t="s">
        <v>27</v>
      </c>
      <c r="X18" s="10" t="s">
        <v>67</v>
      </c>
      <c r="Y18" t="s">
        <v>27</v>
      </c>
    </row>
    <row r="19" spans="1:25" x14ac:dyDescent="0.25">
      <c r="A19" t="s">
        <v>27</v>
      </c>
      <c r="B19">
        <v>15</v>
      </c>
      <c r="C19" t="s">
        <v>27</v>
      </c>
      <c r="D19" s="10" t="s">
        <v>65</v>
      </c>
      <c r="E19" t="s">
        <v>27</v>
      </c>
      <c r="F19" t="s">
        <v>56</v>
      </c>
      <c r="G19" t="s">
        <v>27</v>
      </c>
      <c r="H19" t="s">
        <v>68</v>
      </c>
      <c r="I19" t="s">
        <v>27</v>
      </c>
      <c r="J19" t="s">
        <v>2</v>
      </c>
      <c r="K19" t="s">
        <v>27</v>
      </c>
      <c r="L19" s="23" t="s">
        <v>9</v>
      </c>
      <c r="M19" t="s">
        <v>27</v>
      </c>
      <c r="N19" s="17" t="s">
        <v>98</v>
      </c>
      <c r="O19" t="s">
        <v>27</v>
      </c>
      <c r="P19" t="s">
        <v>52</v>
      </c>
      <c r="Q19" t="s">
        <v>40</v>
      </c>
      <c r="R19" s="5">
        <v>95</v>
      </c>
      <c r="S19" t="s">
        <v>40</v>
      </c>
      <c r="T19" t="s">
        <v>49</v>
      </c>
      <c r="U19" t="s">
        <v>40</v>
      </c>
      <c r="V19" s="10" t="s">
        <v>9</v>
      </c>
      <c r="W19" t="s">
        <v>27</v>
      </c>
      <c r="X19" s="10" t="s">
        <v>86</v>
      </c>
      <c r="Y19" t="s">
        <v>27</v>
      </c>
    </row>
    <row r="20" spans="1:25" x14ac:dyDescent="0.25">
      <c r="A20" t="s">
        <v>27</v>
      </c>
      <c r="B20">
        <v>16</v>
      </c>
      <c r="C20" t="s">
        <v>27</v>
      </c>
      <c r="D20" s="15" t="s">
        <v>66</v>
      </c>
      <c r="E20" t="s">
        <v>27</v>
      </c>
      <c r="F20" t="s">
        <v>72</v>
      </c>
      <c r="G20" t="s">
        <v>27</v>
      </c>
      <c r="H20" t="s">
        <v>70</v>
      </c>
      <c r="I20" t="s">
        <v>27</v>
      </c>
      <c r="J20" t="s">
        <v>2</v>
      </c>
      <c r="K20" t="s">
        <v>27</v>
      </c>
      <c r="L20" s="23">
        <v>2600001835</v>
      </c>
      <c r="M20" t="s">
        <v>27</v>
      </c>
      <c r="N20" s="17" t="s">
        <v>9</v>
      </c>
      <c r="O20" t="s">
        <v>27</v>
      </c>
      <c r="P20" t="s">
        <v>71</v>
      </c>
      <c r="Q20" t="s">
        <v>40</v>
      </c>
      <c r="R20" s="5">
        <v>273.7</v>
      </c>
      <c r="S20" t="s">
        <v>40</v>
      </c>
      <c r="T20" t="s">
        <v>47</v>
      </c>
      <c r="U20" t="s">
        <v>40</v>
      </c>
      <c r="V20" s="10" t="s">
        <v>9</v>
      </c>
      <c r="W20" t="s">
        <v>27</v>
      </c>
      <c r="X20" s="10" t="s">
        <v>9</v>
      </c>
      <c r="Y20" t="s">
        <v>27</v>
      </c>
    </row>
    <row r="21" spans="1:25" x14ac:dyDescent="0.25">
      <c r="A21" t="s">
        <v>27</v>
      </c>
      <c r="B21">
        <v>17</v>
      </c>
      <c r="C21" t="s">
        <v>27</v>
      </c>
      <c r="D21" s="10" t="s">
        <v>79</v>
      </c>
      <c r="E21" t="s">
        <v>27</v>
      </c>
      <c r="F21" t="s">
        <v>9</v>
      </c>
      <c r="G21" t="s">
        <v>27</v>
      </c>
      <c r="H21" t="s">
        <v>80</v>
      </c>
      <c r="I21" t="s">
        <v>27</v>
      </c>
      <c r="J21" t="s">
        <v>2</v>
      </c>
      <c r="K21" t="s">
        <v>27</v>
      </c>
      <c r="L21" s="17" t="s">
        <v>85</v>
      </c>
      <c r="M21" t="s">
        <v>27</v>
      </c>
      <c r="N21" s="17" t="s">
        <v>99</v>
      </c>
      <c r="O21" t="s">
        <v>27</v>
      </c>
      <c r="P21" t="s">
        <v>81</v>
      </c>
      <c r="Q21" t="s">
        <v>40</v>
      </c>
      <c r="R21" s="5">
        <v>73.42</v>
      </c>
      <c r="S21" t="s">
        <v>40</v>
      </c>
      <c r="T21" t="s">
        <v>82</v>
      </c>
      <c r="U21" t="s">
        <v>40</v>
      </c>
      <c r="V21" s="10" t="s">
        <v>9</v>
      </c>
      <c r="W21" t="s">
        <v>27</v>
      </c>
      <c r="X21" s="10" t="s">
        <v>9</v>
      </c>
      <c r="Y21" t="s">
        <v>27</v>
      </c>
    </row>
    <row r="22" spans="1:25" x14ac:dyDescent="0.25">
      <c r="A22" t="s">
        <v>27</v>
      </c>
      <c r="B22">
        <v>18</v>
      </c>
      <c r="C22" t="s">
        <v>27</v>
      </c>
      <c r="D22" s="10" t="s">
        <v>65</v>
      </c>
      <c r="E22" t="s">
        <v>27</v>
      </c>
      <c r="F22" t="s">
        <v>102</v>
      </c>
      <c r="G22" t="s">
        <v>27</v>
      </c>
      <c r="H22" t="s">
        <v>105</v>
      </c>
      <c r="I22" t="s">
        <v>27</v>
      </c>
      <c r="J22" t="s">
        <v>2</v>
      </c>
      <c r="K22" t="s">
        <v>27</v>
      </c>
      <c r="L22" s="17" t="s">
        <v>85</v>
      </c>
      <c r="M22" t="s">
        <v>27</v>
      </c>
      <c r="N22" s="17" t="s">
        <v>99</v>
      </c>
      <c r="O22" t="s">
        <v>27</v>
      </c>
      <c r="P22" t="s">
        <v>106</v>
      </c>
      <c r="Q22" t="s">
        <v>40</v>
      </c>
      <c r="R22" s="5">
        <v>916.02</v>
      </c>
      <c r="S22" t="s">
        <v>40</v>
      </c>
      <c r="T22" t="s">
        <v>107</v>
      </c>
      <c r="U22" t="s">
        <v>40</v>
      </c>
      <c r="V22" s="10" t="s">
        <v>9</v>
      </c>
      <c r="W22" t="s">
        <v>27</v>
      </c>
      <c r="X22" s="10" t="s">
        <v>9</v>
      </c>
      <c r="Y22" t="s">
        <v>27</v>
      </c>
    </row>
    <row r="23" spans="1:25" x14ac:dyDescent="0.25">
      <c r="A23" t="s">
        <v>27</v>
      </c>
      <c r="B23">
        <v>19</v>
      </c>
      <c r="C23" t="s">
        <v>27</v>
      </c>
      <c r="D23" s="10" t="s">
        <v>65</v>
      </c>
      <c r="E23" t="s">
        <v>27</v>
      </c>
      <c r="F23" t="s">
        <v>103</v>
      </c>
      <c r="G23" t="s">
        <v>27</v>
      </c>
      <c r="H23" t="s">
        <v>104</v>
      </c>
      <c r="I23" t="s">
        <v>27</v>
      </c>
      <c r="J23" t="s">
        <v>2</v>
      </c>
      <c r="K23" t="s">
        <v>27</v>
      </c>
      <c r="L23" s="17" t="s">
        <v>85</v>
      </c>
      <c r="M23" t="s">
        <v>27</v>
      </c>
      <c r="N23" s="17" t="s">
        <v>99</v>
      </c>
      <c r="O23" t="s">
        <v>27</v>
      </c>
      <c r="P23" t="s">
        <v>52</v>
      </c>
      <c r="Q23" t="s">
        <v>40</v>
      </c>
      <c r="R23" s="5">
        <v>198.57</v>
      </c>
      <c r="S23" t="s">
        <v>40</v>
      </c>
      <c r="T23" t="s">
        <v>107</v>
      </c>
      <c r="U23" t="s">
        <v>40</v>
      </c>
      <c r="V23" s="10" t="s">
        <v>9</v>
      </c>
      <c r="W23" t="s">
        <v>27</v>
      </c>
      <c r="X23" s="10" t="s">
        <v>9</v>
      </c>
      <c r="Y23" t="s">
        <v>27</v>
      </c>
    </row>
    <row r="24" spans="1:25" x14ac:dyDescent="0.25">
      <c r="A24" s="2" t="s">
        <v>28</v>
      </c>
      <c r="B24" s="2" t="s">
        <v>9</v>
      </c>
      <c r="C24" s="2" t="s">
        <v>28</v>
      </c>
      <c r="D24" s="11" t="s">
        <v>9</v>
      </c>
      <c r="E24" s="2" t="s">
        <v>28</v>
      </c>
      <c r="F24" s="3" t="s">
        <v>9</v>
      </c>
      <c r="G24" s="2" t="s">
        <v>28</v>
      </c>
      <c r="H24" s="2" t="s">
        <v>9</v>
      </c>
      <c r="I24" s="2" t="s">
        <v>28</v>
      </c>
      <c r="J24" s="2" t="s">
        <v>9</v>
      </c>
      <c r="K24" s="2" t="s">
        <v>28</v>
      </c>
      <c r="L24" s="18" t="s">
        <v>9</v>
      </c>
      <c r="M24" s="2" t="s">
        <v>28</v>
      </c>
      <c r="N24" s="19" t="s">
        <v>9</v>
      </c>
      <c r="O24" s="2" t="s">
        <v>28</v>
      </c>
      <c r="P24" s="24" t="s">
        <v>108</v>
      </c>
      <c r="Q24" s="2" t="s">
        <v>28</v>
      </c>
      <c r="R24" s="5">
        <f>SUM(R4:R23)</f>
        <v>10715.950000000003</v>
      </c>
      <c r="S24" s="2" t="s">
        <v>28</v>
      </c>
      <c r="T24" s="2" t="s">
        <v>9</v>
      </c>
      <c r="U24" s="2" t="s">
        <v>28</v>
      </c>
      <c r="V24" s="11" t="s">
        <v>9</v>
      </c>
      <c r="W24" s="2" t="s">
        <v>28</v>
      </c>
      <c r="X24" s="11" t="s">
        <v>9</v>
      </c>
      <c r="Y24" s="2" t="s">
        <v>28</v>
      </c>
    </row>
    <row r="25" spans="1:25" x14ac:dyDescent="0.25">
      <c r="R25" s="1"/>
    </row>
    <row r="26" spans="1:25" x14ac:dyDescent="0.25">
      <c r="R26" s="1"/>
      <c r="S26" s="1"/>
      <c r="U26" s="1"/>
    </row>
    <row r="27" spans="1:25" ht="20.25" customHeight="1" x14ac:dyDescent="0.25">
      <c r="A27" s="20"/>
      <c r="F27" s="21" t="str">
        <f>J16&amp;K16&amp;L16</f>
        <v>CM  |2600001361</v>
      </c>
    </row>
    <row r="28" spans="1:25" x14ac:dyDescent="0.25">
      <c r="F28" t="str">
        <f>TEXT(L12,)</f>
        <v xml:space="preserve"> </v>
      </c>
    </row>
    <row r="29" spans="1:25" x14ac:dyDescent="0.25">
      <c r="F29" s="22" t="str">
        <f>TEXT(Eingang!L16,"")</f>
        <v/>
      </c>
    </row>
    <row r="30" spans="1:25" x14ac:dyDescent="0.25">
      <c r="F30" t="str">
        <f>TEXT(L16,)</f>
        <v/>
      </c>
    </row>
    <row r="35" spans="18:18" x14ac:dyDescent="0.25">
      <c r="R35" s="5"/>
    </row>
  </sheetData>
  <conditionalFormatting sqref="A3:L3 W3:Y3 O3:T3">
    <cfRule type="cellIs" dxfId="98" priority="163" operator="equal">
      <formula>"^"</formula>
    </cfRule>
  </conditionalFormatting>
  <conditionalFormatting sqref="A4 F4 J4 P4 R4 H4 C4:D4 T4 X4:X11 L4:L13">
    <cfRule type="cellIs" dxfId="97" priority="162" operator="equal">
      <formula>"|"</formula>
    </cfRule>
  </conditionalFormatting>
  <conditionalFormatting sqref="E4">
    <cfRule type="cellIs" dxfId="96" priority="161" operator="equal">
      <formula>"|"</formula>
    </cfRule>
  </conditionalFormatting>
  <conditionalFormatting sqref="I4">
    <cfRule type="cellIs" dxfId="95" priority="160" operator="equal">
      <formula>"|"</formula>
    </cfRule>
  </conditionalFormatting>
  <conditionalFormatting sqref="K4">
    <cfRule type="cellIs" dxfId="94" priority="159" operator="equal">
      <formula>"|"</formula>
    </cfRule>
  </conditionalFormatting>
  <conditionalFormatting sqref="O4">
    <cfRule type="cellIs" dxfId="93" priority="158" operator="equal">
      <formula>"|"</formula>
    </cfRule>
  </conditionalFormatting>
  <conditionalFormatting sqref="Q4:Q13">
    <cfRule type="cellIs" dxfId="92" priority="157" operator="equal">
      <formula>"|  "</formula>
    </cfRule>
  </conditionalFormatting>
  <conditionalFormatting sqref="W4">
    <cfRule type="cellIs" dxfId="91" priority="155" operator="equal">
      <formula>"|"</formula>
    </cfRule>
  </conditionalFormatting>
  <conditionalFormatting sqref="Y4">
    <cfRule type="cellIs" dxfId="90" priority="154" operator="equal">
      <formula>"|"</formula>
    </cfRule>
  </conditionalFormatting>
  <conditionalFormatting sqref="A5:D13 J5:J13 P5:P9 X12:X13 F5:F13 H5:H13 X15 T13 T11 T5:T9 T15 P11 P13">
    <cfRule type="cellIs" dxfId="89" priority="153" operator="equal">
      <formula>"|"</formula>
    </cfRule>
  </conditionalFormatting>
  <conditionalFormatting sqref="E5:E13">
    <cfRule type="cellIs" dxfId="88" priority="152" operator="equal">
      <formula>"|"</formula>
    </cfRule>
  </conditionalFormatting>
  <conditionalFormatting sqref="I5:I13">
    <cfRule type="cellIs" dxfId="87" priority="151" operator="equal">
      <formula>"|"</formula>
    </cfRule>
  </conditionalFormatting>
  <conditionalFormatting sqref="K5:K13">
    <cfRule type="cellIs" dxfId="86" priority="150" operator="equal">
      <formula>"|"</formula>
    </cfRule>
  </conditionalFormatting>
  <conditionalFormatting sqref="O5:O13">
    <cfRule type="cellIs" dxfId="85" priority="149" operator="equal">
      <formula>"|"</formula>
    </cfRule>
  </conditionalFormatting>
  <conditionalFormatting sqref="W5:W13">
    <cfRule type="cellIs" dxfId="84" priority="146" operator="equal">
      <formula>"|"</formula>
    </cfRule>
  </conditionalFormatting>
  <conditionalFormatting sqref="Y5:Y13">
    <cfRule type="cellIs" dxfId="83" priority="145" operator="equal">
      <formula>"|"</formula>
    </cfRule>
  </conditionalFormatting>
  <conditionalFormatting sqref="A14:E14 T14 W14:Y14 G14:L14 O14:Q14">
    <cfRule type="cellIs" dxfId="82" priority="144" operator="equal">
      <formula>"^"</formula>
    </cfRule>
  </conditionalFormatting>
  <conditionalFormatting sqref="A15:A16">
    <cfRule type="cellIs" dxfId="81" priority="143" operator="equal">
      <formula>"|"</formula>
    </cfRule>
  </conditionalFormatting>
  <conditionalFormatting sqref="C15:C16">
    <cfRule type="cellIs" dxfId="80" priority="142" operator="equal">
      <formula>"|"</formula>
    </cfRule>
  </conditionalFormatting>
  <conditionalFormatting sqref="E15:E16">
    <cfRule type="cellIs" dxfId="79" priority="141" operator="equal">
      <formula>"|"</formula>
    </cfRule>
  </conditionalFormatting>
  <conditionalFormatting sqref="I15:I16">
    <cfRule type="cellIs" dxfId="78" priority="140" operator="equal">
      <formula>"|"</formula>
    </cfRule>
  </conditionalFormatting>
  <conditionalFormatting sqref="K15:K16">
    <cfRule type="cellIs" dxfId="77" priority="139" operator="equal">
      <formula>"|"</formula>
    </cfRule>
  </conditionalFormatting>
  <conditionalFormatting sqref="O15:O16">
    <cfRule type="cellIs" dxfId="76" priority="138" operator="equal">
      <formula>"|"</formula>
    </cfRule>
  </conditionalFormatting>
  <conditionalFormatting sqref="W15:W16">
    <cfRule type="cellIs" dxfId="75" priority="135" operator="equal">
      <formula>"|"</formula>
    </cfRule>
  </conditionalFormatting>
  <conditionalFormatting sqref="Y15:Y16">
    <cfRule type="cellIs" dxfId="74" priority="134" operator="equal">
      <formula>"|"</formula>
    </cfRule>
  </conditionalFormatting>
  <conditionalFormatting sqref="G15:G16">
    <cfRule type="cellIs" dxfId="65" priority="123" operator="equal">
      <formula>"|"</formula>
    </cfRule>
  </conditionalFormatting>
  <conditionalFormatting sqref="G4">
    <cfRule type="cellIs" dxfId="63" priority="121" operator="equal">
      <formula>"|"</formula>
    </cfRule>
  </conditionalFormatting>
  <conditionalFormatting sqref="G5:G12">
    <cfRule type="cellIs" dxfId="62" priority="120" operator="equal">
      <formula>"|"</formula>
    </cfRule>
  </conditionalFormatting>
  <conditionalFormatting sqref="G13">
    <cfRule type="cellIs" dxfId="61" priority="119" operator="equal">
      <formula>"|"</formula>
    </cfRule>
  </conditionalFormatting>
  <conditionalFormatting sqref="Q15:Q16">
    <cfRule type="cellIs" dxfId="60" priority="117" operator="equal">
      <formula>"|  "</formula>
    </cfRule>
  </conditionalFormatting>
  <conditionalFormatting sqref="R35">
    <cfRule type="cellIs" dxfId="57" priority="114" operator="equal">
      <formula>"|"</formula>
    </cfRule>
  </conditionalFormatting>
  <conditionalFormatting sqref="R5:R16">
    <cfRule type="cellIs" dxfId="56" priority="113" operator="equal">
      <formula>"|"</formula>
    </cfRule>
  </conditionalFormatting>
  <conditionalFormatting sqref="X17 T17:T23 X19:X23">
    <cfRule type="cellIs" dxfId="55" priority="112" operator="equal">
      <formula>"|"</formula>
    </cfRule>
  </conditionalFormatting>
  <conditionalFormatting sqref="A17:A23">
    <cfRule type="cellIs" dxfId="54" priority="111" operator="equal">
      <formula>"|"</formula>
    </cfRule>
  </conditionalFormatting>
  <conditionalFormatting sqref="C17:C23">
    <cfRule type="cellIs" dxfId="53" priority="110" operator="equal">
      <formula>"|"</formula>
    </cfRule>
  </conditionalFormatting>
  <conditionalFormatting sqref="E17:E23">
    <cfRule type="cellIs" dxfId="52" priority="109" operator="equal">
      <formula>"|"</formula>
    </cfRule>
  </conditionalFormatting>
  <conditionalFormatting sqref="I17:I23">
    <cfRule type="cellIs" dxfId="51" priority="108" operator="equal">
      <formula>"|"</formula>
    </cfRule>
  </conditionalFormatting>
  <conditionalFormatting sqref="K17:K23">
    <cfRule type="cellIs" dxfId="50" priority="107" operator="equal">
      <formula>"|"</formula>
    </cfRule>
  </conditionalFormatting>
  <conditionalFormatting sqref="O17:O23">
    <cfRule type="cellIs" dxfId="49" priority="106" operator="equal">
      <formula>"|"</formula>
    </cfRule>
  </conditionalFormatting>
  <conditionalFormatting sqref="W17:W23">
    <cfRule type="cellIs" dxfId="48" priority="105" operator="equal">
      <formula>"|"</formula>
    </cfRule>
  </conditionalFormatting>
  <conditionalFormatting sqref="Y17:Y23">
    <cfRule type="cellIs" dxfId="47" priority="104" operator="equal">
      <formula>"|"</formula>
    </cfRule>
  </conditionalFormatting>
  <conditionalFormatting sqref="G17:G18 H18 G19:H23">
    <cfRule type="cellIs" dxfId="46" priority="103" operator="equal">
      <formula>"|"</formula>
    </cfRule>
  </conditionalFormatting>
  <conditionalFormatting sqref="Q17:Q23">
    <cfRule type="cellIs" dxfId="45" priority="101" operator="equal">
      <formula>"|  "</formula>
    </cfRule>
  </conditionalFormatting>
  <conditionalFormatting sqref="R17:R23">
    <cfRule type="cellIs" dxfId="44" priority="100" operator="equal">
      <formula>"|"</formula>
    </cfRule>
  </conditionalFormatting>
  <conditionalFormatting sqref="B4">
    <cfRule type="cellIs" dxfId="43" priority="99" operator="equal">
      <formula>"|"</formula>
    </cfRule>
  </conditionalFormatting>
  <conditionalFormatting sqref="S4:S13 S15:S23">
    <cfRule type="cellIs" dxfId="42" priority="98" operator="equal">
      <formula>"|  "</formula>
    </cfRule>
  </conditionalFormatting>
  <conditionalFormatting sqref="S14">
    <cfRule type="cellIs" dxfId="41" priority="97" operator="equal">
      <formula>"^"</formula>
    </cfRule>
  </conditionalFormatting>
  <conditionalFormatting sqref="T10">
    <cfRule type="cellIs" dxfId="40" priority="96" operator="equal">
      <formula>"|"</formula>
    </cfRule>
  </conditionalFormatting>
  <conditionalFormatting sqref="T12">
    <cfRule type="cellIs" dxfId="39" priority="95" operator="equal">
      <formula>"|"</formula>
    </cfRule>
  </conditionalFormatting>
  <conditionalFormatting sqref="X18">
    <cfRule type="cellIs" dxfId="38" priority="44" operator="equal">
      <formula>"|"</formula>
    </cfRule>
  </conditionalFormatting>
  <conditionalFormatting sqref="V14">
    <cfRule type="cellIs" dxfId="37" priority="53" operator="equal">
      <formula>"^"</formula>
    </cfRule>
  </conditionalFormatting>
  <conditionalFormatting sqref="V18:V23">
    <cfRule type="cellIs" dxfId="35" priority="51" operator="equal">
      <formula>"|"</formula>
    </cfRule>
  </conditionalFormatting>
  <conditionalFormatting sqref="U3:V3">
    <cfRule type="cellIs" dxfId="34" priority="56" operator="equal">
      <formula>"^"</formula>
    </cfRule>
  </conditionalFormatting>
  <conditionalFormatting sqref="V4:V13">
    <cfRule type="cellIs" dxfId="33" priority="55" operator="equal">
      <formula>"|"</formula>
    </cfRule>
  </conditionalFormatting>
  <conditionalFormatting sqref="V15:V17">
    <cfRule type="cellIs" dxfId="32" priority="54" operator="equal">
      <formula>"|"</formula>
    </cfRule>
  </conditionalFormatting>
  <conditionalFormatting sqref="U4:U13 U15:U23">
    <cfRule type="cellIs" dxfId="31" priority="50" operator="equal">
      <formula>"|  "</formula>
    </cfRule>
  </conditionalFormatting>
  <conditionalFormatting sqref="U14">
    <cfRule type="cellIs" dxfId="30" priority="49" operator="equal">
      <formula>"^"</formula>
    </cfRule>
  </conditionalFormatting>
  <conditionalFormatting sqref="F14">
    <cfRule type="cellIs" dxfId="29" priority="43" operator="equal">
      <formula>"^"</formula>
    </cfRule>
  </conditionalFormatting>
  <conditionalFormatting sqref="P10">
    <cfRule type="cellIs" dxfId="28" priority="42" operator="equal">
      <formula>"|"</formula>
    </cfRule>
  </conditionalFormatting>
  <conditionalFormatting sqref="P15">
    <cfRule type="cellIs" dxfId="27" priority="41" operator="equal">
      <formula>"|"</formula>
    </cfRule>
  </conditionalFormatting>
  <conditionalFormatting sqref="P12">
    <cfRule type="cellIs" dxfId="26" priority="40" operator="equal">
      <formula>"|"</formula>
    </cfRule>
  </conditionalFormatting>
  <conditionalFormatting sqref="N4:N13 N15:N23">
    <cfRule type="cellIs" dxfId="25" priority="23" operator="equal">
      <formula>"|"</formula>
    </cfRule>
  </conditionalFormatting>
  <conditionalFormatting sqref="M4">
    <cfRule type="cellIs" dxfId="24" priority="14" operator="equal">
      <formula>"|"</formula>
    </cfRule>
  </conditionalFormatting>
  <conditionalFormatting sqref="N3">
    <cfRule type="cellIs" dxfId="22" priority="24" operator="equal">
      <formula>"^"</formula>
    </cfRule>
  </conditionalFormatting>
  <conditionalFormatting sqref="M5:M13">
    <cfRule type="cellIs" dxfId="21" priority="13" operator="equal">
      <formula>"|"</formula>
    </cfRule>
  </conditionalFormatting>
  <conditionalFormatting sqref="N14">
    <cfRule type="cellIs" dxfId="20" priority="19" operator="equal">
      <formula>"^"</formula>
    </cfRule>
  </conditionalFormatting>
  <conditionalFormatting sqref="M15:M16">
    <cfRule type="cellIs" dxfId="19" priority="11" operator="equal">
      <formula>"|"</formula>
    </cfRule>
  </conditionalFormatting>
  <conditionalFormatting sqref="M17:M23">
    <cfRule type="cellIs" dxfId="18" priority="9" operator="equal">
      <formula>"|"</formula>
    </cfRule>
  </conditionalFormatting>
  <conditionalFormatting sqref="M3">
    <cfRule type="cellIs" dxfId="17" priority="15" operator="equal">
      <formula>"^"</formula>
    </cfRule>
  </conditionalFormatting>
  <conditionalFormatting sqref="M14">
    <cfRule type="cellIs" dxfId="16" priority="12" operator="equal">
      <formula>"^"</formula>
    </cfRule>
  </conditionalFormatting>
  <conditionalFormatting sqref="A24:E24 T24 W24:Y24 G24:L24 O24:Q24">
    <cfRule type="cellIs" dxfId="15" priority="8" operator="equal">
      <formula>"^"</formula>
    </cfRule>
  </conditionalFormatting>
  <conditionalFormatting sqref="R24">
    <cfRule type="cellIs" dxfId="13" priority="7" operator="equal">
      <formula>"|"</formula>
    </cfRule>
  </conditionalFormatting>
  <conditionalFormatting sqref="S24">
    <cfRule type="cellIs" dxfId="11" priority="6" operator="equal">
      <formula>"^"</formula>
    </cfRule>
  </conditionalFormatting>
  <conditionalFormatting sqref="V24">
    <cfRule type="cellIs" dxfId="9" priority="5" operator="equal">
      <formula>"^"</formula>
    </cfRule>
  </conditionalFormatting>
  <conditionalFormatting sqref="U24">
    <cfRule type="cellIs" dxfId="7" priority="4" operator="equal">
      <formula>"^"</formula>
    </cfRule>
  </conditionalFormatting>
  <conditionalFormatting sqref="F24">
    <cfRule type="cellIs" dxfId="5" priority="3" operator="equal">
      <formula>"^"</formula>
    </cfRule>
  </conditionalFormatting>
  <conditionalFormatting sqref="N24">
    <cfRule type="cellIs" dxfId="3" priority="2" operator="equal">
      <formula>"^"</formula>
    </cfRule>
  </conditionalFormatting>
  <conditionalFormatting sqref="M24">
    <cfRule type="cellIs" dxfId="1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25" sqref="A25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BANF#^Bestellnummer^Lieferant  ^Kosten^Status((in Ariba))  ^RC#^voll-\\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  1.777,38 €|    Bestellt  |  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  254,35 €|    Erfasst  |  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  1.365,30 €|   |  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  564,00 €|    Erfasst  |  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  902,00 €|    Erfasst  |  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  43,54 €|    Erfasst  |  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  1.041,60 €|    Bestellt  |  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  857,51 €|    Erfasst  |  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VG96pol 17 mm  |CM | |0081000525|@#C7A7A7: Lager  |  193,85 €|    Bestellt  |   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  713,61 €|    In der Erfassungsphase  |    RC174427\\ RC174443\\ RC174445\\ RC174446    |//-&gt;5.10.22//|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BANF#^Bestellnummer^Lieferant  ^Kosten ^Status((in Ariba))  ^^voll-\\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  94,65 €|    Genehmigt  |  RC170365| @#EEFFEE: ✔  |</v>
      </c>
    </row>
    <row r="17" spans="1:2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  1.071,00 €|    In Bestellung  |   | |</v>
      </c>
    </row>
    <row r="18" spans="1:2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|WK#11787-WF5986370}}  |VG96pol. Typ C Schneidklemm HARTING #09 03 264 6828|CM  |2600001492|4500211889|REICHELT|  84,00 €|    In Genehmigung  |   | |</v>
      </c>
    </row>
    <row r="19" spans="1:2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  196,45 €|    Eingereicht  |    RC180563  | @#EEFFEE: ✔  |</v>
      </c>
    </row>
    <row r="20" spans="1:2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  95,00 €|    Genehmigt  |   |//-&gt;17.10.22//|</v>
      </c>
    </row>
    <row r="21" spans="1:2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|2600001835| |MultiPCB|  273,70 €|    In Genehmigung  |   | |</v>
      </c>
    </row>
    <row r="22" spans="1:2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  73,42 €|  Bestellt|   | |</v>
      </c>
    </row>
    <row r="23" spans="1:2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|}}|5 Pos.: INA188ID, Timer, 16pol-Pfostenwanne, Selektor-VG, Schraubkontakte|CM  |  x  |x|RS|  916,02 €|  Eingereicht|   | |</v>
      </c>
    </row>
    <row r="24" spans="1:2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|}}|3 Pos.: Komparator, Sicherungshalter, Netzwerkbuchse RJSSE-5380|CM  |  x  |x|FARNELL|  198,57 €|  Eingereicht|   | |</v>
      </c>
    </row>
    <row r="25" spans="1:2" x14ac:dyDescent="0.25">
      <c r="A25" s="8" t="str">
        <f>CONCATENATE(TEXT(Eingang!A24,),TEXT(Eingang!B24,),TEXT(Eingang!C24,),TEXT(Eingang!D24,),TEXT(Eingang!E24,),TEXT(Eingang!F24,),TEXT(Eingang!G24,),TEXT(Eingang!H24,),TEXT(Eingang!I24,),TEXT(Eingang!J24,),TEXT(Eingang!K24,),TEXT(Eingang!L24,),TEXT(Eingang!M24,),TEXT(Eingang!N24,),TEXT(Eingang!O24,),TEXT(Eingang!P24,),TEXT(Eingang!Q24,),TEXT(Eingang!R24,"#.##0,00 €"),TEXT(Eingang!S24,),TEXT(Eingang!T24,),TEXT(Eingang!U24,),TEXT(Eingang!V24,),TEXT(Eingang!W24,),TEXT(Eingang!X24,),TEXT(Eingang!Y24,))</f>
        <v>^ ^ ^ ^ ^ ^ ^ ^  ∑: ^10.715,95 €^ ^ ^ ^</v>
      </c>
    </row>
    <row r="26" spans="1:2" x14ac:dyDescent="0.25">
      <c r="A26" s="8"/>
    </row>
    <row r="27" spans="1:2" x14ac:dyDescent="0.25">
      <c r="A27" s="8"/>
    </row>
    <row r="28" spans="1:2" x14ac:dyDescent="0.25">
      <c r="A28" s="8"/>
    </row>
    <row r="29" spans="1:2" x14ac:dyDescent="0.25">
      <c r="A29" s="8"/>
    </row>
    <row r="30" spans="1:2" x14ac:dyDescent="0.25">
      <c r="A30" s="8"/>
      <c r="B30" t="str">
        <f>CONCATENATE(TEXT(Eingang!B4," "))</f>
        <v xml:space="preserve"> </v>
      </c>
    </row>
    <row r="31" spans="1:2" x14ac:dyDescent="0.25">
      <c r="A31" s="8"/>
    </row>
    <row r="32" spans="1:2" x14ac:dyDescent="0.25">
      <c r="A32" s="8"/>
      <c r="B32" t="str">
        <f>CONCATENATE(TEXT(Eingang!B6," "))</f>
        <v xml:space="preserve"> </v>
      </c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2022-09-29T15:31:43Z</dcterms:modified>
</cp:coreProperties>
</file>