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780" windowHeight="11385"/>
  </bookViews>
  <sheets>
    <sheet name="Tabelle1" sheetId="1" r:id="rId1"/>
    <sheet name="Tabelle2" sheetId="2" r:id="rId2"/>
    <sheet name="Tabelle3" sheetId="3" r:id="rId3"/>
  </sheets>
  <definedNames>
    <definedName name="ro">Tabelle1!$F$5</definedName>
  </definedNames>
  <calcPr calcId="145621"/>
</workbook>
</file>

<file path=xl/calcChain.xml><?xml version="1.0" encoding="utf-8"?>
<calcChain xmlns="http://schemas.openxmlformats.org/spreadsheetml/2006/main">
  <c r="F17" i="1" l="1"/>
  <c r="F19" i="1" s="1"/>
  <c r="C41" i="1"/>
  <c r="C40" i="1"/>
  <c r="C39" i="1"/>
  <c r="C38" i="1"/>
  <c r="C37" i="1"/>
  <c r="C36" i="1"/>
  <c r="C26" i="1"/>
  <c r="C27" i="1"/>
  <c r="C28" i="1"/>
  <c r="C29" i="1"/>
  <c r="C30" i="1"/>
  <c r="C25" i="1"/>
  <c r="F18" i="1" l="1"/>
</calcChain>
</file>

<file path=xl/sharedStrings.xml><?xml version="1.0" encoding="utf-8"?>
<sst xmlns="http://schemas.openxmlformats.org/spreadsheetml/2006/main" count="74" uniqueCount="54">
  <si>
    <t>R= ro * L / A</t>
  </si>
  <si>
    <t>ro</t>
  </si>
  <si>
    <t>Kupfer
[1 Ohm mm² / m]</t>
  </si>
  <si>
    <t xml:space="preserve">ro </t>
  </si>
  <si>
    <t>spez. Wiederstand</t>
  </si>
  <si>
    <t>L</t>
  </si>
  <si>
    <t>Meter</t>
  </si>
  <si>
    <t>A</t>
  </si>
  <si>
    <t>Querschnitt (Fläche)</t>
  </si>
  <si>
    <t>R</t>
  </si>
  <si>
    <t>Leiterwiderstand</t>
  </si>
  <si>
    <t>Magnetventil FESTO CPE10:</t>
  </si>
  <si>
    <t>Betriebspannung:</t>
  </si>
  <si>
    <t>24V</t>
  </si>
  <si>
    <t>+10% / -15%</t>
  </si>
  <si>
    <t>Leistung</t>
  </si>
  <si>
    <t>1,28 W</t>
  </si>
  <si>
    <t>=&gt; Spulenwiderstand Rs</t>
  </si>
  <si>
    <t>=&gt; Strom Is</t>
  </si>
  <si>
    <t>53,3 mA</t>
  </si>
  <si>
    <t>450 Ohm</t>
  </si>
  <si>
    <t>Steuerkabel (6x)</t>
  </si>
  <si>
    <t>mm²</t>
  </si>
  <si>
    <t>L1</t>
  </si>
  <si>
    <t>L2</t>
  </si>
  <si>
    <t>L3</t>
  </si>
  <si>
    <t>L4</t>
  </si>
  <si>
    <t>L5</t>
  </si>
  <si>
    <t>L6</t>
  </si>
  <si>
    <t>L [m]</t>
  </si>
  <si>
    <t>R(L) [Ohm]</t>
  </si>
  <si>
    <t>Einzelkabelkabel (1x)</t>
  </si>
  <si>
    <t>Ohm</t>
  </si>
  <si>
    <t>Kontaktwiderstand Sub-D aus
dem PA-Terminal</t>
  </si>
  <si>
    <t>Kontaktwiderstand
Lemobuchse ins PA-Terminal</t>
  </si>
  <si>
    <t>Kontaktwiderstand in den
Sechsfachverteiler</t>
  </si>
  <si>
    <t>Kotaktwiderstand
SPS-Terminal</t>
  </si>
  <si>
    <t>R1</t>
  </si>
  <si>
    <t>R2</t>
  </si>
  <si>
    <t>R4</t>
  </si>
  <si>
    <t>R5</t>
  </si>
  <si>
    <t>R3</t>
  </si>
  <si>
    <t>Schaltrelaiskontaktwiderstand</t>
  </si>
  <si>
    <t>R6</t>
  </si>
  <si>
    <t>GND-Rückleitung</t>
  </si>
  <si>
    <t>R7</t>
  </si>
  <si>
    <t>Summenspannung</t>
  </si>
  <si>
    <t>V</t>
  </si>
  <si>
    <t>Spannungsverlust Kabel</t>
  </si>
  <si>
    <t>Ventilspannung</t>
  </si>
  <si>
    <t>Verlust in %</t>
  </si>
  <si>
    <t>%</t>
  </si>
  <si>
    <r>
      <t xml:space="preserve">Beispiel: </t>
    </r>
    <r>
      <rPr>
        <b/>
        <sz val="10"/>
        <color theme="1"/>
        <rFont val="Arial"/>
        <family val="2"/>
      </rPr>
      <t>Einzelkabel 30m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Sechsfachkabel 300m</t>
    </r>
  </si>
  <si>
    <t>(erlaubt: -15%)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</si>
</sst>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quotePrefix="1"/>
    <xf numFmtId="0" fontId="0" fillId="0" borderId="0" xfId="0" applyFill="1" applyBorder="1" applyAlignment="1">
      <alignment horizontal="right"/>
    </xf>
    <xf numFmtId="164" fontId="0" fillId="0" borderId="0" xfId="0" applyNumberFormat="1"/>
    <xf numFmtId="0" fontId="0" fillId="0" borderId="0" xfId="0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55"/>
  <sheetViews>
    <sheetView tabSelected="1" topLeftCell="A7" workbookViewId="0">
      <selection activeCell="F22" sqref="F22"/>
    </sheetView>
  </sheetViews>
  <sheetFormatPr baseColWidth="10" defaultRowHeight="12.75" x14ac:dyDescent="0.2"/>
  <cols>
    <col min="1" max="1" width="25.42578125" customWidth="1"/>
    <col min="2" max="2" width="8.42578125" customWidth="1"/>
    <col min="4" max="4" width="22.7109375" customWidth="1"/>
    <col min="5" max="5" width="23.42578125" customWidth="1"/>
    <col min="6" max="6" width="17.5703125" customWidth="1"/>
  </cols>
  <sheetData>
    <row r="4" spans="1:7" ht="25.5" x14ac:dyDescent="0.2">
      <c r="C4" s="4"/>
      <c r="D4" s="4"/>
      <c r="E4" s="4"/>
      <c r="F4" s="3" t="s">
        <v>2</v>
      </c>
    </row>
    <row r="5" spans="1:7" x14ac:dyDescent="0.2">
      <c r="C5" t="s">
        <v>0</v>
      </c>
      <c r="E5" s="1" t="s">
        <v>1</v>
      </c>
      <c r="F5" s="1">
        <v>1.7000000000000001E-2</v>
      </c>
    </row>
    <row r="7" spans="1:7" x14ac:dyDescent="0.2">
      <c r="C7" s="5" t="s">
        <v>9</v>
      </c>
      <c r="D7" t="s">
        <v>10</v>
      </c>
    </row>
    <row r="8" spans="1:7" x14ac:dyDescent="0.2">
      <c r="C8" s="5" t="s">
        <v>3</v>
      </c>
      <c r="D8" t="s">
        <v>4</v>
      </c>
    </row>
    <row r="9" spans="1:7" x14ac:dyDescent="0.2">
      <c r="C9" s="5" t="s">
        <v>5</v>
      </c>
      <c r="D9" t="s">
        <v>6</v>
      </c>
    </row>
    <row r="10" spans="1:7" x14ac:dyDescent="0.2">
      <c r="C10" s="5" t="s">
        <v>7</v>
      </c>
      <c r="D10" t="s">
        <v>8</v>
      </c>
    </row>
    <row r="14" spans="1:7" x14ac:dyDescent="0.2">
      <c r="A14" s="4" t="s">
        <v>11</v>
      </c>
      <c r="B14" s="4"/>
      <c r="C14" s="4"/>
      <c r="E14" s="4" t="s">
        <v>52</v>
      </c>
      <c r="F14" s="4"/>
      <c r="G14" s="4"/>
    </row>
    <row r="15" spans="1:7" x14ac:dyDescent="0.2">
      <c r="A15" t="s">
        <v>12</v>
      </c>
      <c r="B15" t="s">
        <v>13</v>
      </c>
      <c r="C15" s="6" t="s">
        <v>14</v>
      </c>
    </row>
    <row r="16" spans="1:7" x14ac:dyDescent="0.2">
      <c r="A16" t="s">
        <v>15</v>
      </c>
      <c r="B16" t="s">
        <v>16</v>
      </c>
      <c r="E16" t="s">
        <v>46</v>
      </c>
      <c r="F16">
        <v>24</v>
      </c>
      <c r="G16" t="s">
        <v>47</v>
      </c>
    </row>
    <row r="17" spans="1:8" x14ac:dyDescent="0.2">
      <c r="A17" s="7" t="s">
        <v>18</v>
      </c>
      <c r="B17" t="s">
        <v>19</v>
      </c>
      <c r="E17" t="s">
        <v>48</v>
      </c>
      <c r="F17" s="9">
        <f>24*(6.8+2+7)/(6.8+2+7+450)</f>
        <v>0.81408329755259778</v>
      </c>
      <c r="G17" t="s">
        <v>47</v>
      </c>
    </row>
    <row r="18" spans="1:8" x14ac:dyDescent="0.2">
      <c r="A18" s="7" t="s">
        <v>17</v>
      </c>
      <c r="B18" t="s">
        <v>20</v>
      </c>
      <c r="E18" t="s">
        <v>49</v>
      </c>
      <c r="F18" s="9">
        <f>F16-F17</f>
        <v>23.1859167024474</v>
      </c>
      <c r="G18" t="s">
        <v>47</v>
      </c>
    </row>
    <row r="19" spans="1:8" x14ac:dyDescent="0.2">
      <c r="E19" t="s">
        <v>50</v>
      </c>
      <c r="F19" s="9">
        <f>F17/24*100</f>
        <v>3.3920137398024908</v>
      </c>
      <c r="G19" t="s">
        <v>51</v>
      </c>
      <c r="H19" t="s">
        <v>53</v>
      </c>
    </row>
    <row r="21" spans="1:8" x14ac:dyDescent="0.2">
      <c r="A21" s="4" t="s">
        <v>21</v>
      </c>
      <c r="B21" s="4"/>
      <c r="C21" s="4"/>
    </row>
    <row r="22" spans="1:8" x14ac:dyDescent="0.2">
      <c r="A22" s="8" t="s">
        <v>7</v>
      </c>
      <c r="B22">
        <v>0.75</v>
      </c>
      <c r="C22" t="s">
        <v>22</v>
      </c>
    </row>
    <row r="24" spans="1:8" x14ac:dyDescent="0.2">
      <c r="B24" s="1" t="s">
        <v>29</v>
      </c>
      <c r="C24" s="1" t="s">
        <v>30</v>
      </c>
    </row>
    <row r="25" spans="1:8" x14ac:dyDescent="0.2">
      <c r="A25" s="8" t="s">
        <v>23</v>
      </c>
      <c r="B25">
        <v>50</v>
      </c>
      <c r="C25" s="9">
        <f>ro*B25/$B$22</f>
        <v>1.1333333333333335</v>
      </c>
    </row>
    <row r="26" spans="1:8" x14ac:dyDescent="0.2">
      <c r="A26" s="8" t="s">
        <v>24</v>
      </c>
      <c r="B26">
        <v>100</v>
      </c>
      <c r="C26" s="9">
        <f>ro*B26/$B$22</f>
        <v>2.2666666666666671</v>
      </c>
    </row>
    <row r="27" spans="1:8" x14ac:dyDescent="0.2">
      <c r="A27" s="8" t="s">
        <v>25</v>
      </c>
      <c r="B27">
        <v>150</v>
      </c>
      <c r="C27" s="9">
        <f>ro*B27/$B$22</f>
        <v>3.4000000000000004</v>
      </c>
    </row>
    <row r="28" spans="1:8" x14ac:dyDescent="0.2">
      <c r="A28" s="8" t="s">
        <v>26</v>
      </c>
      <c r="B28">
        <v>200</v>
      </c>
      <c r="C28" s="9">
        <f>ro*B28/$B$22</f>
        <v>4.5333333333333341</v>
      </c>
    </row>
    <row r="29" spans="1:8" x14ac:dyDescent="0.2">
      <c r="A29" s="8" t="s">
        <v>27</v>
      </c>
      <c r="B29">
        <v>250</v>
      </c>
      <c r="C29" s="9">
        <f>ro*B29/$B$22</f>
        <v>5.666666666666667</v>
      </c>
    </row>
    <row r="30" spans="1:8" x14ac:dyDescent="0.2">
      <c r="A30" s="8" t="s">
        <v>28</v>
      </c>
      <c r="B30">
        <v>300</v>
      </c>
      <c r="C30" s="9">
        <f>ro*B30/$B$22</f>
        <v>6.8000000000000007</v>
      </c>
    </row>
    <row r="32" spans="1:8" x14ac:dyDescent="0.2">
      <c r="A32" s="4" t="s">
        <v>31</v>
      </c>
      <c r="B32" s="4"/>
      <c r="C32" s="4"/>
    </row>
    <row r="33" spans="1:4" x14ac:dyDescent="0.2">
      <c r="A33" s="8" t="s">
        <v>7</v>
      </c>
      <c r="B33">
        <v>0.25</v>
      </c>
      <c r="C33" t="s">
        <v>22</v>
      </c>
    </row>
    <row r="35" spans="1:4" x14ac:dyDescent="0.2">
      <c r="B35" s="1" t="s">
        <v>29</v>
      </c>
      <c r="C35" s="1" t="s">
        <v>30</v>
      </c>
    </row>
    <row r="36" spans="1:4" x14ac:dyDescent="0.2">
      <c r="A36" s="8" t="s">
        <v>23</v>
      </c>
      <c r="B36">
        <v>5</v>
      </c>
      <c r="C36" s="9">
        <f>ro*B36/$B$33</f>
        <v>0.34</v>
      </c>
    </row>
    <row r="37" spans="1:4" x14ac:dyDescent="0.2">
      <c r="A37" s="8" t="s">
        <v>24</v>
      </c>
      <c r="B37">
        <v>10</v>
      </c>
      <c r="C37" s="9">
        <f>ro*B37/$B$33</f>
        <v>0.68</v>
      </c>
    </row>
    <row r="38" spans="1:4" x14ac:dyDescent="0.2">
      <c r="A38" s="8" t="s">
        <v>25</v>
      </c>
      <c r="B38">
        <v>15</v>
      </c>
      <c r="C38" s="9">
        <f>ro*B38/$B$33</f>
        <v>1.02</v>
      </c>
    </row>
    <row r="39" spans="1:4" x14ac:dyDescent="0.2">
      <c r="A39" s="8" t="s">
        <v>26</v>
      </c>
      <c r="B39">
        <v>20</v>
      </c>
      <c r="C39" s="9">
        <f>ro*B39/$B$33</f>
        <v>1.36</v>
      </c>
    </row>
    <row r="40" spans="1:4" x14ac:dyDescent="0.2">
      <c r="A40" s="8" t="s">
        <v>27</v>
      </c>
      <c r="B40">
        <v>25</v>
      </c>
      <c r="C40" s="9">
        <f>ro*B40/$B$33</f>
        <v>1.7000000000000002</v>
      </c>
    </row>
    <row r="41" spans="1:4" x14ac:dyDescent="0.2">
      <c r="A41" s="8" t="s">
        <v>28</v>
      </c>
      <c r="B41">
        <v>30</v>
      </c>
      <c r="C41" s="9">
        <f>ro*B41/$B$33</f>
        <v>2.04</v>
      </c>
    </row>
    <row r="43" spans="1:4" ht="38.25" x14ac:dyDescent="0.2">
      <c r="A43" s="10" t="s">
        <v>34</v>
      </c>
      <c r="B43" s="8" t="s">
        <v>37</v>
      </c>
      <c r="C43">
        <v>1</v>
      </c>
      <c r="D43" t="s">
        <v>32</v>
      </c>
    </row>
    <row r="45" spans="1:4" ht="38.25" x14ac:dyDescent="0.2">
      <c r="A45" s="2" t="s">
        <v>33</v>
      </c>
      <c r="B45" s="5" t="s">
        <v>38</v>
      </c>
      <c r="C45">
        <v>1</v>
      </c>
      <c r="D45" t="s">
        <v>32</v>
      </c>
    </row>
    <row r="47" spans="1:4" ht="25.5" x14ac:dyDescent="0.2">
      <c r="A47" s="2" t="s">
        <v>35</v>
      </c>
      <c r="B47" s="5" t="s">
        <v>41</v>
      </c>
      <c r="C47">
        <v>1</v>
      </c>
      <c r="D47" t="s">
        <v>32</v>
      </c>
    </row>
    <row r="48" spans="1:4" x14ac:dyDescent="0.2">
      <c r="B48" s="5"/>
    </row>
    <row r="49" spans="1:4" ht="25.5" x14ac:dyDescent="0.2">
      <c r="A49" s="2" t="s">
        <v>35</v>
      </c>
      <c r="B49" s="5" t="s">
        <v>39</v>
      </c>
      <c r="C49">
        <v>1</v>
      </c>
      <c r="D49" t="s">
        <v>32</v>
      </c>
    </row>
    <row r="51" spans="1:4" ht="25.5" x14ac:dyDescent="0.2">
      <c r="A51" s="2" t="s">
        <v>36</v>
      </c>
      <c r="B51" s="5" t="s">
        <v>40</v>
      </c>
      <c r="C51">
        <v>1</v>
      </c>
      <c r="D51" t="s">
        <v>32</v>
      </c>
    </row>
    <row r="53" spans="1:4" x14ac:dyDescent="0.2">
      <c r="A53" t="s">
        <v>42</v>
      </c>
      <c r="B53" s="5" t="s">
        <v>43</v>
      </c>
      <c r="C53">
        <v>1</v>
      </c>
      <c r="D53" t="s">
        <v>32</v>
      </c>
    </row>
    <row r="55" spans="1:4" x14ac:dyDescent="0.2">
      <c r="A55" t="s">
        <v>44</v>
      </c>
      <c r="B55" s="5" t="s">
        <v>45</v>
      </c>
      <c r="C55">
        <v>1</v>
      </c>
      <c r="D55" t="s">
        <v>32</v>
      </c>
    </row>
  </sheetData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ro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cp:lastPrinted>2013-09-19T09:25:51Z</cp:lastPrinted>
  <dcterms:created xsi:type="dcterms:W3CDTF">2013-09-19T08:44:43Z</dcterms:created>
  <dcterms:modified xsi:type="dcterms:W3CDTF">2013-09-19T09:27:04Z</dcterms:modified>
</cp:coreProperties>
</file>