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65" yWindow="105" windowWidth="17205" windowHeight="11415"/>
  </bookViews>
  <sheets>
    <sheet name="Strahlzeitplanung" sheetId="1" r:id="rId1"/>
    <sheet name="Experimente SIS" sheetId="4" r:id="rId2"/>
  </sheets>
  <externalReferences>
    <externalReference r:id="rId3"/>
  </externalReferences>
  <definedNames>
    <definedName name="_xlnm._FilterDatabase" localSheetId="1" hidden="1">'Experimente SIS'!$R$5:$R$44</definedName>
    <definedName name="Beam_Shareable">[1]MasterData!$L$5:$L$8</definedName>
    <definedName name="Department">[1]MasterData!$A$5:$A$50</definedName>
    <definedName name="_xlnm.Print_Titles" localSheetId="1">'Experimente SIS'!$1:$5</definedName>
    <definedName name="Experimental_Area">[1]MasterData!$K$5:$K$27</definedName>
    <definedName name="External_Participants">[1]MasterData!$N$5:$N$6</definedName>
    <definedName name="Extraction_Mode">[1]MasterData!$V$5:$V$11</definedName>
    <definedName name="Priority">[1]MasterData!$F$5:$F$7</definedName>
    <definedName name="PSP_Code">[1]MasterData!$D$5:$D$123</definedName>
    <definedName name="Strahlzeitbereich">Strahlzeitplanung!$B$3:$B$107</definedName>
  </definedNames>
  <calcPr calcId="145621" calcOnSave="0"/>
</workbook>
</file>

<file path=xl/calcChain.xml><?xml version="1.0" encoding="utf-8"?>
<calcChain xmlns="http://schemas.openxmlformats.org/spreadsheetml/2006/main">
  <c r="I53" i="4" l="1"/>
  <c r="A2" i="4"/>
  <c r="J41" i="1"/>
  <c r="J46" i="1"/>
  <c r="J98" i="1"/>
  <c r="J96" i="1"/>
  <c r="J100" i="1"/>
  <c r="J101" i="1"/>
  <c r="J116" i="1"/>
  <c r="J68" i="1"/>
  <c r="J62" i="1"/>
  <c r="J102" i="1"/>
  <c r="J69" i="1"/>
  <c r="J115" i="1"/>
  <c r="J72" i="1"/>
  <c r="J112" i="1"/>
  <c r="J119" i="1"/>
  <c r="J114" i="1"/>
  <c r="J123" i="1"/>
  <c r="J75" i="1"/>
  <c r="J99" i="1"/>
  <c r="J103" i="1"/>
  <c r="J118" i="1"/>
  <c r="J55" i="1"/>
  <c r="J110" i="1"/>
  <c r="J128" i="1"/>
  <c r="J105" i="1"/>
  <c r="J83" i="1"/>
  <c r="J47" i="1"/>
  <c r="J49" i="1"/>
  <c r="J127" i="1"/>
  <c r="J61" i="1"/>
  <c r="J126" i="1"/>
  <c r="J58" i="1"/>
  <c r="J95" i="1"/>
  <c r="J64" i="1"/>
  <c r="J121" i="1"/>
  <c r="J65" i="1"/>
  <c r="J66" i="1"/>
  <c r="J82" i="1"/>
  <c r="J120" i="1"/>
  <c r="J56" i="1"/>
  <c r="J104" i="1"/>
  <c r="J94" i="1"/>
  <c r="J42" i="1"/>
  <c r="J48" i="1"/>
  <c r="J57" i="1"/>
  <c r="J113" i="1"/>
  <c r="J60" i="1"/>
  <c r="J70" i="1"/>
  <c r="J52" i="1"/>
  <c r="J3" i="1"/>
  <c r="J59" i="1"/>
  <c r="J107" i="1"/>
  <c r="J97" i="1"/>
  <c r="J71" i="1"/>
  <c r="J106" i="1"/>
  <c r="J63" i="1"/>
  <c r="J124" i="1"/>
  <c r="J122" i="1"/>
  <c r="J109" i="1"/>
  <c r="J45" i="1"/>
  <c r="J54" i="1"/>
  <c r="J108" i="1"/>
  <c r="J53" i="1"/>
  <c r="J117" i="1"/>
  <c r="J111" i="1"/>
  <c r="J125" i="1"/>
  <c r="J67" i="1"/>
  <c r="M57" i="1" l="1"/>
  <c r="M56" i="1"/>
  <c r="M58" i="1"/>
  <c r="M55" i="1"/>
  <c r="M36" i="1" l="1"/>
  <c r="K7" i="4" l="1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J79" i="1"/>
  <c r="J18" i="1"/>
  <c r="M79" i="1" l="1"/>
  <c r="M18" i="1"/>
  <c r="J77" i="1"/>
  <c r="J6" i="1"/>
  <c r="J91" i="1"/>
  <c r="J74" i="1"/>
  <c r="J8" i="1"/>
  <c r="J5" i="1"/>
  <c r="J27" i="1"/>
  <c r="J76" i="1"/>
  <c r="J23" i="1"/>
  <c r="J25" i="1"/>
  <c r="J11" i="1"/>
  <c r="J86" i="1"/>
  <c r="J73" i="1"/>
  <c r="J28" i="1"/>
  <c r="J87" i="1"/>
  <c r="J20" i="1"/>
  <c r="J22" i="1"/>
  <c r="J30" i="1"/>
  <c r="J26" i="1"/>
  <c r="J19" i="1"/>
  <c r="J15" i="1"/>
  <c r="J4" i="1"/>
  <c r="J89" i="1"/>
  <c r="J14" i="1"/>
  <c r="J80" i="1"/>
  <c r="J92" i="1"/>
  <c r="J9" i="1"/>
  <c r="J7" i="1"/>
  <c r="J81" i="1"/>
  <c r="J17" i="1"/>
  <c r="J84" i="1"/>
  <c r="J24" i="1"/>
  <c r="J13" i="1"/>
  <c r="J85" i="1"/>
  <c r="J21" i="1"/>
  <c r="J12" i="1"/>
  <c r="J29" i="1"/>
  <c r="J10" i="1"/>
  <c r="J88" i="1"/>
  <c r="J16" i="1"/>
  <c r="J78" i="1"/>
  <c r="J90" i="1"/>
  <c r="J93" i="1"/>
  <c r="M59" i="1" l="1"/>
  <c r="M60" i="1"/>
  <c r="M61" i="1"/>
  <c r="M62" i="1"/>
  <c r="M63" i="1"/>
  <c r="M64" i="1"/>
  <c r="M65" i="1"/>
  <c r="M66" i="1"/>
  <c r="M67" i="1"/>
  <c r="M73" i="1"/>
  <c r="M74" i="1"/>
  <c r="M75" i="1"/>
  <c r="M76" i="1"/>
  <c r="M77" i="1"/>
  <c r="M78" i="1"/>
  <c r="M80" i="1"/>
  <c r="M81" i="1"/>
  <c r="M82" i="1"/>
  <c r="M83" i="1"/>
  <c r="M84" i="1"/>
  <c r="M85" i="1"/>
  <c r="M86" i="1"/>
  <c r="M68" i="1"/>
  <c r="M69" i="1"/>
  <c r="M70" i="1"/>
  <c r="M71" i="1"/>
  <c r="M72" i="1"/>
  <c r="M19" i="1"/>
  <c r="M20" i="1"/>
  <c r="M21" i="1"/>
  <c r="M24" i="1"/>
  <c r="M25" i="1"/>
  <c r="M26" i="1"/>
  <c r="M27" i="1"/>
  <c r="M28" i="1"/>
  <c r="M29" i="1"/>
  <c r="M30" i="1"/>
  <c r="M31" i="1"/>
  <c r="M32" i="1"/>
  <c r="M33" i="1"/>
  <c r="M34" i="1"/>
  <c r="M35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6" i="1"/>
  <c r="M7" i="1"/>
  <c r="M8" i="1"/>
  <c r="M9" i="1"/>
  <c r="M10" i="1"/>
  <c r="M11" i="1"/>
  <c r="M12" i="1"/>
  <c r="M13" i="1"/>
  <c r="M14" i="1"/>
  <c r="M15" i="1"/>
  <c r="M16" i="1"/>
  <c r="M17" i="1"/>
  <c r="M22" i="1"/>
  <c r="M23" i="1"/>
  <c r="M52" i="1"/>
  <c r="M53" i="1"/>
  <c r="M54" i="1"/>
  <c r="J1" i="1"/>
  <c r="M1" i="1" l="1"/>
  <c r="C3" i="1" l="1"/>
  <c r="A3" i="1" l="1"/>
  <c r="B4" i="1"/>
  <c r="C4" i="1" s="1"/>
  <c r="A4" i="1" l="1"/>
  <c r="B5" i="1"/>
  <c r="C5" i="1" s="1"/>
  <c r="A5" i="1" l="1"/>
  <c r="B6" i="1"/>
  <c r="C6" i="1" s="1"/>
  <c r="A6" i="1" l="1"/>
  <c r="B7" i="1"/>
  <c r="C7" i="1" s="1"/>
  <c r="A7" i="1" l="1"/>
  <c r="B8" i="1"/>
  <c r="C8" i="1" s="1"/>
  <c r="A8" i="1" l="1"/>
  <c r="B9" i="1"/>
  <c r="C9" i="1" s="1"/>
  <c r="A9" i="1" l="1"/>
  <c r="B10" i="1"/>
  <c r="C10" i="1" s="1"/>
  <c r="A10" i="1" l="1"/>
  <c r="B11" i="1"/>
  <c r="C11" i="1" s="1"/>
  <c r="A11" i="1" l="1"/>
  <c r="B12" i="1"/>
  <c r="C12" i="1" s="1"/>
  <c r="A12" i="1" l="1"/>
  <c r="B13" i="1"/>
  <c r="C13" i="1"/>
  <c r="A13" i="1" l="1"/>
  <c r="B14" i="1"/>
  <c r="C14" i="1"/>
  <c r="A14" i="1" l="1"/>
  <c r="B15" i="1"/>
  <c r="C15" i="1" s="1"/>
  <c r="A15" i="1" l="1"/>
  <c r="B16" i="1"/>
  <c r="C16" i="1" s="1"/>
  <c r="A16" i="1" l="1"/>
  <c r="B17" i="1"/>
  <c r="C17" i="1"/>
  <c r="A17" i="1" l="1"/>
  <c r="B18" i="1"/>
  <c r="C18" i="1" s="1"/>
  <c r="A18" i="1" l="1"/>
  <c r="B19" i="1"/>
  <c r="C19" i="1"/>
  <c r="A19" i="1" l="1"/>
  <c r="B20" i="1"/>
  <c r="C20" i="1" s="1"/>
  <c r="A20" i="1" l="1"/>
  <c r="B21" i="1"/>
  <c r="C21" i="1" s="1"/>
  <c r="A21" i="1" l="1"/>
  <c r="B22" i="1"/>
  <c r="C22" i="1" s="1"/>
  <c r="A22" i="1" l="1"/>
  <c r="B23" i="1"/>
  <c r="C23" i="1"/>
  <c r="A23" i="1" l="1"/>
  <c r="B24" i="1"/>
  <c r="C24" i="1" s="1"/>
  <c r="A24" i="1" l="1"/>
  <c r="B25" i="1"/>
  <c r="C25" i="1" s="1"/>
  <c r="A25" i="1" l="1"/>
  <c r="B26" i="1"/>
  <c r="C26" i="1" s="1"/>
  <c r="A26" i="1" l="1"/>
  <c r="B27" i="1"/>
  <c r="C27" i="1"/>
  <c r="A27" i="1" l="1"/>
  <c r="B28" i="1"/>
  <c r="C28" i="1" s="1"/>
  <c r="A28" i="1" l="1"/>
  <c r="B29" i="1"/>
  <c r="C29" i="1" s="1"/>
  <c r="A29" i="1" l="1"/>
  <c r="B30" i="1"/>
  <c r="C30" i="1" s="1"/>
  <c r="A30" i="1" l="1"/>
  <c r="B31" i="1"/>
  <c r="C31" i="1"/>
  <c r="A31" i="1" l="1"/>
  <c r="B32" i="1"/>
  <c r="C32" i="1" s="1"/>
  <c r="A32" i="1" l="1"/>
  <c r="B33" i="1"/>
  <c r="C33" i="1" s="1"/>
  <c r="A33" i="1" l="1"/>
  <c r="B34" i="1"/>
  <c r="C34" i="1"/>
  <c r="A34" i="1" l="1"/>
  <c r="B35" i="1"/>
  <c r="C35" i="1" s="1"/>
  <c r="A35" i="1" l="1"/>
  <c r="B36" i="1"/>
  <c r="C36" i="1" s="1"/>
  <c r="A36" i="1" l="1"/>
  <c r="B37" i="1"/>
  <c r="C37" i="1" s="1"/>
  <c r="A37" i="1" l="1"/>
  <c r="B38" i="1"/>
  <c r="C38" i="1"/>
  <c r="A38" i="1" l="1"/>
  <c r="B39" i="1"/>
  <c r="C39" i="1"/>
  <c r="A39" i="1" l="1"/>
  <c r="B40" i="1"/>
  <c r="C40" i="1" s="1"/>
  <c r="A40" i="1" l="1"/>
  <c r="B41" i="1"/>
  <c r="C41" i="1" s="1"/>
  <c r="A41" i="1" l="1"/>
  <c r="B42" i="1"/>
  <c r="C42" i="1" s="1"/>
  <c r="A42" i="1" l="1"/>
  <c r="B43" i="1"/>
  <c r="C43" i="1"/>
  <c r="A43" i="1" l="1"/>
  <c r="B44" i="1"/>
  <c r="C44" i="1" s="1"/>
  <c r="A44" i="1" l="1"/>
  <c r="B45" i="1"/>
  <c r="C45" i="1" s="1"/>
  <c r="A45" i="1" l="1"/>
  <c r="B46" i="1"/>
  <c r="C46" i="1"/>
  <c r="A46" i="1" l="1"/>
  <c r="B47" i="1"/>
  <c r="C47" i="1" s="1"/>
  <c r="A47" i="1" l="1"/>
  <c r="B48" i="1"/>
  <c r="C48" i="1"/>
  <c r="A48" i="1" l="1"/>
  <c r="B49" i="1"/>
  <c r="C49" i="1" s="1"/>
  <c r="A49" i="1" l="1"/>
  <c r="B50" i="1"/>
  <c r="C50" i="1" s="1"/>
  <c r="A50" i="1" l="1"/>
  <c r="B51" i="1"/>
  <c r="C51" i="1"/>
  <c r="A51" i="1" l="1"/>
  <c r="B52" i="1"/>
  <c r="C52" i="1" s="1"/>
  <c r="A52" i="1" l="1"/>
  <c r="B53" i="1"/>
  <c r="C53" i="1"/>
  <c r="A53" i="1" l="1"/>
  <c r="B54" i="1"/>
  <c r="C54" i="1" s="1"/>
  <c r="A54" i="1" l="1"/>
  <c r="B55" i="1"/>
  <c r="C55" i="1"/>
  <c r="A55" i="1" l="1"/>
  <c r="B56" i="1"/>
  <c r="C56" i="1" s="1"/>
  <c r="A56" i="1" l="1"/>
  <c r="B57" i="1"/>
  <c r="C57" i="1" s="1"/>
  <c r="A57" i="1" l="1"/>
  <c r="B58" i="1"/>
  <c r="C58" i="1" s="1"/>
  <c r="A58" i="1" l="1"/>
  <c r="B59" i="1"/>
  <c r="C59" i="1" s="1"/>
  <c r="A59" i="1" l="1"/>
  <c r="B60" i="1"/>
  <c r="C60" i="1"/>
  <c r="A60" i="1" l="1"/>
  <c r="B61" i="1"/>
  <c r="C61" i="1" s="1"/>
  <c r="A61" i="1" l="1"/>
  <c r="B62" i="1"/>
  <c r="C62" i="1"/>
  <c r="A62" i="1" l="1"/>
  <c r="B63" i="1"/>
  <c r="C63" i="1"/>
  <c r="A63" i="1" l="1"/>
  <c r="B64" i="1"/>
  <c r="C64" i="1"/>
  <c r="A64" i="1" l="1"/>
  <c r="B65" i="1"/>
  <c r="C65" i="1"/>
  <c r="A65" i="1" l="1"/>
  <c r="B66" i="1"/>
  <c r="C66" i="1" s="1"/>
  <c r="A66" i="1" l="1"/>
  <c r="B67" i="1"/>
  <c r="C67" i="1"/>
  <c r="A67" i="1" l="1"/>
  <c r="B68" i="1"/>
  <c r="C68" i="1" s="1"/>
  <c r="A68" i="1" l="1"/>
  <c r="B69" i="1"/>
  <c r="C69" i="1"/>
  <c r="A69" i="1" l="1"/>
  <c r="B70" i="1"/>
  <c r="C70" i="1"/>
  <c r="A70" i="1" l="1"/>
  <c r="B71" i="1"/>
  <c r="C71" i="1" s="1"/>
  <c r="A71" i="1" l="1"/>
  <c r="B72" i="1"/>
  <c r="C72" i="1" s="1"/>
  <c r="A72" i="1" l="1"/>
  <c r="B73" i="1"/>
  <c r="C73" i="1" s="1"/>
  <c r="A73" i="1" l="1"/>
  <c r="B74" i="1"/>
  <c r="C74" i="1"/>
  <c r="A74" i="1" l="1"/>
  <c r="B75" i="1"/>
  <c r="C75" i="1" s="1"/>
  <c r="A75" i="1" l="1"/>
  <c r="B76" i="1"/>
  <c r="C76" i="1"/>
  <c r="A76" i="1" l="1"/>
  <c r="B77" i="1"/>
  <c r="C77" i="1" s="1"/>
  <c r="A77" i="1" l="1"/>
  <c r="B78" i="1"/>
  <c r="C78" i="1"/>
  <c r="A78" i="1" l="1"/>
  <c r="B79" i="1"/>
  <c r="C79" i="1" s="1"/>
  <c r="A79" i="1" l="1"/>
  <c r="B80" i="1"/>
  <c r="C80" i="1" s="1"/>
  <c r="A80" i="1" l="1"/>
  <c r="B81" i="1"/>
  <c r="C81" i="1"/>
  <c r="A81" i="1" l="1"/>
  <c r="B82" i="1"/>
  <c r="C82" i="1" s="1"/>
  <c r="A82" i="1" l="1"/>
  <c r="B83" i="1"/>
  <c r="C83" i="1" s="1"/>
  <c r="A83" i="1" l="1"/>
  <c r="B84" i="1"/>
  <c r="C84" i="1" s="1"/>
  <c r="A84" i="1" l="1"/>
  <c r="B85" i="1"/>
  <c r="C85" i="1" s="1"/>
  <c r="A85" i="1" l="1"/>
  <c r="B86" i="1"/>
  <c r="C86" i="1" s="1"/>
  <c r="A86" i="1" l="1"/>
  <c r="B87" i="1"/>
  <c r="C87" i="1"/>
  <c r="A87" i="1" l="1"/>
  <c r="B88" i="1"/>
  <c r="C88" i="1" s="1"/>
  <c r="A88" i="1" l="1"/>
  <c r="B89" i="1"/>
  <c r="C89" i="1" s="1"/>
  <c r="A89" i="1" l="1"/>
  <c r="B90" i="1"/>
  <c r="C90" i="1"/>
  <c r="A90" i="1" l="1"/>
  <c r="B91" i="1"/>
  <c r="C91" i="1" s="1"/>
  <c r="A91" i="1" l="1"/>
  <c r="B92" i="1"/>
  <c r="C92" i="1" s="1"/>
  <c r="A92" i="1" l="1"/>
  <c r="B93" i="1"/>
  <c r="C93" i="1"/>
  <c r="A93" i="1" l="1"/>
  <c r="B94" i="1"/>
  <c r="C94" i="1" s="1"/>
  <c r="A94" i="1" l="1"/>
  <c r="B95" i="1"/>
  <c r="B96" i="1" s="1"/>
  <c r="A96" i="1" l="1"/>
  <c r="B97" i="1"/>
  <c r="C96" i="1"/>
  <c r="A95" i="1"/>
  <c r="C95" i="1"/>
  <c r="B98" i="1" l="1"/>
  <c r="C97" i="1"/>
  <c r="A97" i="1"/>
  <c r="B99" i="1" l="1"/>
  <c r="C98" i="1"/>
  <c r="A98" i="1"/>
  <c r="B100" i="1" l="1"/>
  <c r="C99" i="1"/>
  <c r="A99" i="1"/>
  <c r="A100" i="1" l="1"/>
  <c r="C100" i="1"/>
  <c r="B101" i="1"/>
  <c r="B102" i="1" l="1"/>
  <c r="A101" i="1"/>
  <c r="C101" i="1"/>
  <c r="B103" i="1" l="1"/>
  <c r="A102" i="1"/>
  <c r="C102" i="1"/>
  <c r="A103" i="1" l="1"/>
  <c r="C103" i="1"/>
  <c r="B104" i="1"/>
  <c r="C104" i="1" l="1"/>
  <c r="B105" i="1"/>
  <c r="A104" i="1"/>
  <c r="B106" i="1" l="1"/>
  <c r="A105" i="1"/>
  <c r="C105" i="1"/>
  <c r="B107" i="1" l="1"/>
  <c r="A106" i="1"/>
  <c r="C106" i="1"/>
  <c r="B108" i="1" l="1"/>
  <c r="C107" i="1"/>
  <c r="A107" i="1"/>
  <c r="B109" i="1" l="1"/>
  <c r="A108" i="1"/>
  <c r="C108" i="1"/>
  <c r="B110" i="1" l="1"/>
  <c r="C109" i="1"/>
  <c r="A109" i="1"/>
  <c r="C110" i="1" l="1"/>
  <c r="B111" i="1"/>
  <c r="A110" i="1"/>
  <c r="B112" i="1" l="1"/>
  <c r="A111" i="1"/>
  <c r="C111" i="1"/>
  <c r="B113" i="1" l="1"/>
  <c r="A112" i="1"/>
  <c r="C112" i="1"/>
  <c r="B114" i="1" l="1"/>
  <c r="A113" i="1"/>
  <c r="C113" i="1"/>
  <c r="B115" i="1" l="1"/>
  <c r="A114" i="1"/>
  <c r="C114" i="1"/>
  <c r="B116" i="1" l="1"/>
  <c r="A115" i="1"/>
  <c r="C115" i="1"/>
  <c r="B117" i="1" l="1"/>
  <c r="B118" i="1" s="1"/>
  <c r="C116" i="1"/>
  <c r="A116" i="1"/>
  <c r="B119" i="1" l="1"/>
  <c r="A118" i="1"/>
  <c r="C118" i="1"/>
  <c r="A117" i="1"/>
  <c r="C117" i="1"/>
  <c r="C119" i="1" l="1"/>
  <c r="B120" i="1"/>
  <c r="A119" i="1"/>
  <c r="C120" i="1" l="1"/>
  <c r="B121" i="1"/>
  <c r="A120" i="1"/>
  <c r="C121" i="1" l="1"/>
  <c r="B122" i="1"/>
  <c r="A121" i="1"/>
  <c r="C122" i="1" l="1"/>
  <c r="A122" i="1"/>
  <c r="B123" i="1"/>
  <c r="C123" i="1" l="1"/>
  <c r="A123" i="1"/>
  <c r="B124" i="1"/>
  <c r="C124" i="1" l="1"/>
  <c r="B125" i="1"/>
  <c r="A124" i="1"/>
  <c r="C125" i="1" l="1"/>
  <c r="B126" i="1"/>
  <c r="A125" i="1"/>
  <c r="C126" i="1" l="1"/>
  <c r="B127" i="1"/>
  <c r="A126" i="1"/>
  <c r="C127" i="1" l="1"/>
  <c r="B128" i="1"/>
  <c r="A127" i="1"/>
  <c r="C128" i="1" l="1"/>
  <c r="A128" i="1"/>
</calcChain>
</file>

<file path=xl/comments1.xml><?xml version="1.0" encoding="utf-8"?>
<comments xmlns="http://schemas.openxmlformats.org/spreadsheetml/2006/main">
  <authors>
    <author>Dr. Wolfgang Bayer</author>
  </authors>
  <commentList>
    <comment ref="P5" authorId="0">
      <text>
        <r>
          <rPr>
            <b/>
            <sz val="8"/>
            <color indexed="81"/>
            <rFont val="Tahoma"/>
            <family val="2"/>
          </rPr>
          <t>Special Needs:</t>
        </r>
        <r>
          <rPr>
            <sz val="8"/>
            <color indexed="81"/>
            <rFont val="Tahoma"/>
            <family val="2"/>
          </rPr>
          <t xml:space="preserve">
- special measurement equiment
- participation of further GSI departments/ groups
- dependency on developments of others
- special timing needs
- special operating mode
- ...</t>
        </r>
      </text>
    </comment>
    <comment ref="S5" authorId="0">
      <text>
        <r>
          <rPr>
            <b/>
            <sz val="8"/>
            <color indexed="81"/>
            <rFont val="Tahoma"/>
            <family val="2"/>
          </rPr>
          <t>Charge State:</t>
        </r>
        <r>
          <rPr>
            <sz val="8"/>
            <color indexed="81"/>
            <rFont val="Tahoma"/>
            <family val="2"/>
          </rPr>
          <t xml:space="preserve">
If a special charge state is required, this information is required.</t>
        </r>
      </text>
    </comment>
    <comment ref="I7" authorId="0">
      <text>
        <r>
          <rPr>
            <b/>
            <sz val="8"/>
            <color indexed="81"/>
            <rFont val="Tahoma"/>
            <family val="2"/>
          </rPr>
          <t>Dr. Wolfgang Bayer:</t>
        </r>
        <r>
          <rPr>
            <sz val="8"/>
            <color indexed="81"/>
            <rFont val="Tahoma"/>
            <family val="2"/>
          </rPr>
          <t xml:space="preserve">
21?</t>
        </r>
      </text>
    </comment>
  </commentList>
</comments>
</file>

<file path=xl/sharedStrings.xml><?xml version="1.0" encoding="utf-8"?>
<sst xmlns="http://schemas.openxmlformats.org/spreadsheetml/2006/main" count="717" uniqueCount="367">
  <si>
    <t>ECR</t>
  </si>
  <si>
    <t>Datum</t>
  </si>
  <si>
    <t>Quellen</t>
  </si>
  <si>
    <t>PEN</t>
  </si>
  <si>
    <t>HSt</t>
  </si>
  <si>
    <t>SIS</t>
  </si>
  <si>
    <t>FS</t>
  </si>
  <si>
    <t>NS</t>
  </si>
  <si>
    <t>SS</t>
  </si>
  <si>
    <t>Xe</t>
  </si>
  <si>
    <t>C</t>
  </si>
  <si>
    <t>N</t>
  </si>
  <si>
    <t>Au</t>
  </si>
  <si>
    <t>Ni</t>
  </si>
  <si>
    <t>Ar</t>
  </si>
  <si>
    <t>P</t>
  </si>
  <si>
    <t>D</t>
  </si>
  <si>
    <t>Parasit</t>
  </si>
  <si>
    <t>Department</t>
  </si>
  <si>
    <t>Bemerkungen</t>
  </si>
  <si>
    <t>Tests of pulsed plasma lens</t>
  </si>
  <si>
    <t>Tennholt</t>
  </si>
  <si>
    <t>SY</t>
  </si>
  <si>
    <t>SB68</t>
  </si>
  <si>
    <t>FAIR relevant</t>
  </si>
  <si>
    <t>Crygenic and warm Desorption Experiments</t>
  </si>
  <si>
    <t>Bozyk</t>
  </si>
  <si>
    <t>SB65</t>
  </si>
  <si>
    <t>div</t>
  </si>
  <si>
    <t>U</t>
  </si>
  <si>
    <t>H=2, fast ramping available</t>
  </si>
  <si>
    <t>Excluded</t>
  </si>
  <si>
    <t>end2014</t>
  </si>
  <si>
    <t>yes</t>
  </si>
  <si>
    <t>Link existing facility</t>
  </si>
  <si>
    <t>2.14.11</t>
  </si>
  <si>
    <t>Commissioning and optimization of SIS18 booster operation for FAIR</t>
  </si>
  <si>
    <t>Spiller</t>
  </si>
  <si>
    <t>SB66</t>
  </si>
  <si>
    <t>12 Tm</t>
  </si>
  <si>
    <t>any</t>
  </si>
  <si>
    <t>Establishing of 10 T/s Ramps for SIS18 FAIR Operation</t>
  </si>
  <si>
    <t>Spiller/ Ondreka</t>
  </si>
  <si>
    <t>SB64</t>
  </si>
  <si>
    <t>Possible</t>
  </si>
  <si>
    <t>SIS100</t>
  </si>
  <si>
    <t>TFS (Transversal Feedback System) commissioning</t>
  </si>
  <si>
    <t>Blell</t>
  </si>
  <si>
    <t>SB63</t>
  </si>
  <si>
    <t>full range</t>
  </si>
  <si>
    <t>Optimisation of slow extraction, KO, micro spill struture, etc.</t>
  </si>
  <si>
    <t>Ondreka</t>
  </si>
  <si>
    <t>SB62</t>
  </si>
  <si>
    <t>max</t>
  </si>
  <si>
    <t>TK</t>
  </si>
  <si>
    <t>N, Xe, U</t>
  </si>
  <si>
    <t>Start early 2013</t>
  </si>
  <si>
    <t>BLM scaling, S03-Scraper will be used</t>
  </si>
  <si>
    <t>Reiter/ Lavrik</t>
  </si>
  <si>
    <t>SD</t>
  </si>
  <si>
    <t>SB61</t>
  </si>
  <si>
    <t>1 GeV/u</t>
  </si>
  <si>
    <t>Radiation damage</t>
  </si>
  <si>
    <t>Mustafin</t>
  </si>
  <si>
    <t>SB60</t>
  </si>
  <si>
    <t>2 GeV/u</t>
  </si>
  <si>
    <t>Measurements concerning radiation protection</t>
  </si>
  <si>
    <t>Spiller/ Radon</t>
  </si>
  <si>
    <t>SB59</t>
  </si>
  <si>
    <t>&gt;5E8</t>
  </si>
  <si>
    <t>B train</t>
  </si>
  <si>
    <t>end 2014</t>
  </si>
  <si>
    <t>Feldregelung</t>
  </si>
  <si>
    <t>SB57</t>
  </si>
  <si>
    <t>Tests of data supply also with different operation modes</t>
  </si>
  <si>
    <t>SB56</t>
  </si>
  <si>
    <t>New PCs</t>
  </si>
  <si>
    <t>Closed Orbit Correction with new PCs &amp; CS, also during ramping</t>
  </si>
  <si>
    <t>SB55</t>
  </si>
  <si>
    <t>28+</t>
  </si>
  <si>
    <t>?; together with FRS-target?</t>
  </si>
  <si>
    <t>Uranium Low Charge State Booster Operation</t>
  </si>
  <si>
    <t>SB54</t>
  </si>
  <si>
    <t>N, Ar</t>
  </si>
  <si>
    <t>2.8</t>
  </si>
  <si>
    <t>Slow Extraction with high intensity</t>
  </si>
  <si>
    <t>Boine-Frankenheim</t>
  </si>
  <si>
    <t>BP</t>
  </si>
  <si>
    <t>SB53</t>
  </si>
  <si>
    <t>schnell_1H4</t>
  </si>
  <si>
    <t>11.4-</t>
  </si>
  <si>
    <t>dual rf operation, transverse feedback systems</t>
  </si>
  <si>
    <t xml:space="preserve">tune measurements, transverse feedback systems </t>
  </si>
  <si>
    <t>2.8.1</t>
  </si>
  <si>
    <t>Transverse coherent intensity effects: tune spectra and head-tail instabilities</t>
  </si>
  <si>
    <t>V. Kornilov</t>
  </si>
  <si>
    <t>SB51</t>
  </si>
  <si>
    <t>correction elements</t>
  </si>
  <si>
    <t>Resonance correction in SIS18</t>
  </si>
  <si>
    <t>G. Franchetti</t>
  </si>
  <si>
    <t>SB50</t>
  </si>
  <si>
    <t>11.4-500</t>
  </si>
  <si>
    <t>Optimization of the MTI for high intensity</t>
  </si>
  <si>
    <t>S. Appel</t>
  </si>
  <si>
    <t>SB49</t>
  </si>
  <si>
    <r>
      <t xml:space="preserve">dual rf operation
</t>
    </r>
    <r>
      <rPr>
        <i/>
        <sz val="10"/>
        <color indexed="53"/>
        <rFont val="Arial"/>
        <family val="2"/>
      </rPr>
      <t>after 45</t>
    </r>
  </si>
  <si>
    <t>h=2 cavity</t>
  </si>
  <si>
    <t>Longitudinal intensity effects in dual rf buckets</t>
  </si>
  <si>
    <t>SB48</t>
  </si>
  <si>
    <t>high current, too, test of space charge correction in model</t>
  </si>
  <si>
    <t>Commissioning of dual harmonic operation H=2/ H=4 with beam</t>
  </si>
  <si>
    <t>Ondreka/ Spiller</t>
  </si>
  <si>
    <t>SB67</t>
  </si>
  <si>
    <t>successfull basic commissioning</t>
  </si>
  <si>
    <t>KW13, 2014</t>
  </si>
  <si>
    <t>SIS18</t>
  </si>
  <si>
    <t>Commissioning and Optimization h=2-System</t>
  </si>
  <si>
    <t>K.P. Ningel</t>
  </si>
  <si>
    <t>HF</t>
  </si>
  <si>
    <t>SB45</t>
  </si>
  <si>
    <t>&gt;1x10E10</t>
  </si>
  <si>
    <t>7+</t>
  </si>
  <si>
    <t xml:space="preserve">high current </t>
  </si>
  <si>
    <t>KW10, 2014</t>
  </si>
  <si>
    <t>4weeks</t>
  </si>
  <si>
    <t>2.8.4</t>
  </si>
  <si>
    <t>Optimization "Feedback around the Amplifier"</t>
  </si>
  <si>
    <t>SB44</t>
  </si>
  <si>
    <t>18*</t>
  </si>
  <si>
    <t>KW8, 2014</t>
  </si>
  <si>
    <t>SIS100/CR</t>
  </si>
  <si>
    <t>2.5.4</t>
  </si>
  <si>
    <t>Bunch-to-Bucket Transfer between SIS18 and ESR</t>
  </si>
  <si>
    <t>SB43</t>
  </si>
  <si>
    <t>Wird mehrfach angefordert und kann zusammengelegtw erden</t>
  </si>
  <si>
    <t>schnell_1H1</t>
  </si>
  <si>
    <r>
      <t xml:space="preserve">bunch compressor cavity
</t>
    </r>
    <r>
      <rPr>
        <i/>
        <sz val="10"/>
        <color indexed="53"/>
        <rFont val="Arial"/>
        <family val="2"/>
      </rPr>
      <t>after/ together with 41</t>
    </r>
  </si>
  <si>
    <t>Bunch compressor</t>
  </si>
  <si>
    <t>Optimization of the fast bunch compression</t>
  </si>
  <si>
    <t>S. Aumon</t>
  </si>
  <si>
    <t>SB47</t>
  </si>
  <si>
    <t>&lt;100MeV</t>
  </si>
  <si>
    <t>18+</t>
  </si>
  <si>
    <r>
      <t xml:space="preserve">stable ion current
</t>
    </r>
    <r>
      <rPr>
        <i/>
        <sz val="10"/>
        <color indexed="53"/>
        <rFont val="Arial"/>
        <family val="2"/>
      </rPr>
      <t>after 42</t>
    </r>
  </si>
  <si>
    <t>KW48, 2013</t>
  </si>
  <si>
    <t>Bunch-Merging with subsequent Bunch-Compression</t>
  </si>
  <si>
    <t>SB41</t>
  </si>
  <si>
    <t>KW4, 2014</t>
  </si>
  <si>
    <t>Automation Bunch Compressor (with repect to varaible Energy/ Resonance frequency)</t>
  </si>
  <si>
    <t>SB42</t>
  </si>
  <si>
    <t>stable ion current</t>
  </si>
  <si>
    <t>KW45, 2013</t>
  </si>
  <si>
    <t>Dual-Harmonic Operation with Acceleration</t>
  </si>
  <si>
    <t>SB40</t>
  </si>
  <si>
    <t>KW40, 2013</t>
  </si>
  <si>
    <t>Beam-Phase Control in stationary Dual-Harmonic Bucket</t>
  </si>
  <si>
    <t>SB39</t>
  </si>
  <si>
    <t>&gt;10^8 Teilchen</t>
  </si>
  <si>
    <t>SIS100, CR</t>
  </si>
  <si>
    <t>2.8.6</t>
  </si>
  <si>
    <t>Longitudinal BD for SIS100 (fast broad band current transformer)</t>
  </si>
  <si>
    <t>Chorniy, Reeg et al.</t>
  </si>
  <si>
    <t>SB38</t>
  </si>
  <si>
    <t>tests at UNILAC &amp; HEST</t>
  </si>
  <si>
    <t>HTP</t>
  </si>
  <si>
    <t>BD for all machines</t>
  </si>
  <si>
    <t>*.*.6</t>
  </si>
  <si>
    <t>Sem-Grid electronics tests</t>
  </si>
  <si>
    <t xml:space="preserve">Witthaus, Reeg et al. </t>
  </si>
  <si>
    <t>SB37</t>
  </si>
  <si>
    <t>langsam</t>
  </si>
  <si>
    <t>10nA</t>
  </si>
  <si>
    <t>high current; 2days preparation in HTP; 1 month for He</t>
  </si>
  <si>
    <t xml:space="preserve"> CCC at HEBT BD, CR</t>
  </si>
  <si>
    <t>2.3.6</t>
  </si>
  <si>
    <t>Cryogenic Current Comparator tests</t>
  </si>
  <si>
    <t>Schwickert, Kurian</t>
  </si>
  <si>
    <t>SB36</t>
  </si>
  <si>
    <t>~10^9</t>
  </si>
  <si>
    <t>&gt;= Ar</t>
  </si>
  <si>
    <t>prototype for SIS100 and HEBT</t>
  </si>
  <si>
    <t>BPM at SIS100</t>
  </si>
  <si>
    <t>Beam Position Monitors SIS100 prototype</t>
  </si>
  <si>
    <t>Kowina, Reichert et al.</t>
  </si>
  <si>
    <t>SB33</t>
  </si>
  <si>
    <t>BPM at SIS100, CR</t>
  </si>
  <si>
    <t>Beam Position Monitors electronics</t>
  </si>
  <si>
    <t>Kaufmann, Chorniy, Lang et al.</t>
  </si>
  <si>
    <t>SB32</t>
  </si>
  <si>
    <t>at SIS and ESR, different beams</t>
  </si>
  <si>
    <t>IPM at SIS100, CR</t>
  </si>
  <si>
    <t>Ionization Profile Monitor SIS18 and ESR</t>
  </si>
  <si>
    <t>Giacomini et al.</t>
  </si>
  <si>
    <t>SB30</t>
  </si>
  <si>
    <t>&gt;10^11 Ladungen</t>
  </si>
  <si>
    <t>low to high current</t>
  </si>
  <si>
    <t>Tune meter SIS100, CR</t>
  </si>
  <si>
    <t>Tune measurement - Commissioning of BI-instumentation, investigations with OBF</t>
  </si>
  <si>
    <t>Singh, Kowina, Forck et al.</t>
  </si>
  <si>
    <t>SB29</t>
  </si>
  <si>
    <t>tests at different locations with various beam parameters</t>
  </si>
  <si>
    <t>DAQ all machines</t>
  </si>
  <si>
    <t>Data acqusition (FESA)</t>
  </si>
  <si>
    <t>Hoffmann et al.</t>
  </si>
  <si>
    <t>SB28</t>
  </si>
  <si>
    <t>different ion beams &amp; energies; high current; no HTA &amp; C</t>
  </si>
  <si>
    <t>HEBT BD</t>
  </si>
  <si>
    <t>2.9.6</t>
  </si>
  <si>
    <t>Detector tests for HEBT (PDC, MWPC, PMT, SEM, RT&amp;FCT, …) and pbar target (IC in air, OTR, BPM like IC, segmente IC, BLMI, …)</t>
  </si>
  <si>
    <t>Reiter, Walasek-Höhne et al.</t>
  </si>
  <si>
    <t>SB27</t>
  </si>
  <si>
    <t>different ion beams and energies</t>
  </si>
  <si>
    <t>BIF HEBT</t>
  </si>
  <si>
    <t>Beam Induced Flourescence</t>
  </si>
  <si>
    <t>Becker, Forck et al.</t>
  </si>
  <si>
    <t>SB23</t>
  </si>
  <si>
    <t>&gt;10^10 Teil- chen/ Puls</t>
  </si>
  <si>
    <t>tests at HTP and X2; high cur- rent; light, medium, heavy ions</t>
  </si>
  <si>
    <t>Optical Transition Radiation</t>
  </si>
  <si>
    <t>Walasek-Höhne et al.</t>
  </si>
  <si>
    <t>Sämtliche Schichtanforderungen der SD Abteilungen müssen gründlich hinterfragt und relativ zu den anderen Anforderungen reduziert werden</t>
  </si>
  <si>
    <t>different ion beams (light, medium, heavy) and energies</t>
  </si>
  <si>
    <t>Screens HEBT</t>
  </si>
  <si>
    <t>Screen Investigations</t>
  </si>
  <si>
    <t>Walasek-Höhne, Forck et al.</t>
  </si>
  <si>
    <t>28+ - 41+</t>
  </si>
  <si>
    <t>foil instead of gas stripper</t>
  </si>
  <si>
    <t>start/ end of blocks</t>
  </si>
  <si>
    <t>&gt; 1 month</t>
  </si>
  <si>
    <t>Life time measurements at SIS18 for medium charge states</t>
  </si>
  <si>
    <t>Groening/ Spiller</t>
  </si>
  <si>
    <t>LINAC</t>
  </si>
  <si>
    <t>SB07</t>
  </si>
  <si>
    <t>verb shifts</t>
  </si>
  <si>
    <t>Verbundforschung</t>
  </si>
  <si>
    <t>Comment MK</t>
  </si>
  <si>
    <t>Extraction Mode</t>
  </si>
  <si>
    <t>Rampe Rate
[T/s]</t>
  </si>
  <si>
    <t>Repetition Rate
[Hz]</t>
  </si>
  <si>
    <t>Pulse Length
[ms]</t>
  </si>
  <si>
    <t>Intensity/ Intensity Range</t>
  </si>
  <si>
    <t>Energy/ Energy Range</t>
  </si>
  <si>
    <t>Charge State</t>
  </si>
  <si>
    <t>Ion Species</t>
  </si>
  <si>
    <t>Attendance of External Participants</t>
  </si>
  <si>
    <t>Special Needs</t>
  </si>
  <si>
    <t>Pulse-to-Pulse Sharing</t>
  </si>
  <si>
    <t>Experimen-tal Area</t>
  </si>
  <si>
    <t>Desired Calendar Week</t>
  </si>
  <si>
    <t>Breaks Between Campains</t>
  </si>
  <si>
    <t>Contribu-tion Beam-time</t>
  </si>
  <si>
    <t>Number of Campains</t>
  </si>
  <si>
    <t>Duration in Units of Shifts</t>
  </si>
  <si>
    <t>Priority</t>
  </si>
  <si>
    <t>Related FAIR System</t>
  </si>
  <si>
    <t>PSP-Code</t>
  </si>
  <si>
    <t>Short Description of Experimental Topics</t>
  </si>
  <si>
    <t>Respon-sible Person</t>
  </si>
  <si>
    <t>EXPNR</t>
  </si>
  <si>
    <t>Nr.</t>
  </si>
  <si>
    <t>UNILAC</t>
  </si>
  <si>
    <t>Administrative</t>
  </si>
  <si>
    <t>General</t>
  </si>
  <si>
    <t>Machine Parameters</t>
  </si>
  <si>
    <t>Experiment Beam Parameters</t>
  </si>
  <si>
    <t>Experiment Informations</t>
  </si>
  <si>
    <t>Responsibilities</t>
  </si>
  <si>
    <t>Requests for Machine Experiments in Q3/ 2013 and Q1/ 2014 – STATE OF DISCUSSION</t>
  </si>
  <si>
    <t>KW</t>
  </si>
  <si>
    <t>SB56, Ondreka, Data Supply</t>
  </si>
  <si>
    <t>SB45,Ningel, Commissioning H=2</t>
  </si>
  <si>
    <t>SB60, Mustafin. Radiation Damage</t>
  </si>
  <si>
    <t>SB27, Reiter, Walasek-Höhne, Detector Tests HEBT</t>
  </si>
  <si>
    <t>SB23, Walasek-Höhne, Becek, Forck</t>
  </si>
  <si>
    <t>SB67, Ondreka, Spiller, Commissioning H=2/H=4</t>
  </si>
  <si>
    <t>SB44, Ningel, Feedback Around Aplifier</t>
  </si>
  <si>
    <t>SB42, Ningel, Automatic Bunch Compressor</t>
  </si>
  <si>
    <t>SB50, Franchetti, Resonance Correction</t>
  </si>
  <si>
    <t>SB62, Ondreka, Spill Structure</t>
  </si>
  <si>
    <t>SB28, Hoffman, Data Acquisition (FESA)</t>
  </si>
  <si>
    <t>SB40, Ningel, Dual Hamonic Operation</t>
  </si>
  <si>
    <t>SB39, Ningel, Beam Phase Control Dual Harmonic</t>
  </si>
  <si>
    <t>SB32, Kauffmann, Chorniy, BPM Electronics</t>
  </si>
  <si>
    <t>SB33, Kowina, BPM Prototype</t>
  </si>
  <si>
    <t>SB63, Blell, TFS</t>
  </si>
  <si>
    <t>SB69</t>
  </si>
  <si>
    <t>Franchetti, Boine</t>
  </si>
  <si>
    <t>High Space Charge Operation</t>
  </si>
  <si>
    <t>SB28, Hoffman et. Al., DAQ</t>
  </si>
  <si>
    <t>SB29, Singh,Kowina, Tune Measurement</t>
  </si>
  <si>
    <t>SB37, Witthaus, SEM Grids</t>
  </si>
  <si>
    <t>SB38, Chorny, Longitudinal BD</t>
  </si>
  <si>
    <t>Sb59, Spiller, Radon. Radiation Protection Mesurements</t>
  </si>
  <si>
    <t>Sb53, Boine, Slow Extraction with High Intensity</t>
  </si>
  <si>
    <t>Sb51, Kornilov, Head Tail Instabilities</t>
  </si>
  <si>
    <t>SB64, Spiller,Ondreka, 10 T/S</t>
  </si>
  <si>
    <t>SB61, Reiter,Lavrik, BLM Scaling</t>
  </si>
  <si>
    <t>SB57,Spiller, Ondreka, Feldregelung</t>
  </si>
  <si>
    <t>SB41, Ningel, Bunch Merging</t>
  </si>
  <si>
    <t xml:space="preserve">SB59, Franchetti, High Space Charge </t>
  </si>
  <si>
    <t>SB53, Boine, Slow Extraction with High Intensity</t>
  </si>
  <si>
    <t>SB54, Spiller. Uranium Low Charge State</t>
  </si>
  <si>
    <t>SB 65: few Shots U</t>
  </si>
  <si>
    <t>SB65, Bozyk, Desportion</t>
  </si>
  <si>
    <t>Einstellung vom zwei hochoptimierten Maschinen mit U73+, KO, Langsamer Extraktion und U28+ Booster, H=2, Dual RF. optimierte MTI in beiden Fällen, Unilac und Quellen Höchststrom, mit allen Erkenntnissen aus den Strahlzeiten</t>
  </si>
  <si>
    <t>SB61, BLM scaling</t>
  </si>
  <si>
    <t xml:space="preserve">SB43, Ningel, Bunch to Bucket Transfer ESR, </t>
  </si>
  <si>
    <t>SB70</t>
  </si>
  <si>
    <t>Kornilov</t>
  </si>
  <si>
    <t>Design optimization of SIS100 halo collimation</t>
  </si>
  <si>
    <t>Tage ohne Exp.</t>
  </si>
  <si>
    <t>SIS B-Exp. Shifts</t>
  </si>
  <si>
    <t>Element</t>
  </si>
  <si>
    <t>Ladung</t>
  </si>
  <si>
    <t>Endenergie</t>
  </si>
  <si>
    <t>Extraktionsart</t>
  </si>
  <si>
    <t>Intensität</t>
  </si>
  <si>
    <t>Messsysteme</t>
  </si>
  <si>
    <t>Daten zur Weiterverarbeitung</t>
  </si>
  <si>
    <t>Sondereinstellungen</t>
  </si>
  <si>
    <t>Frühschicht bzw. ganzer Tag</t>
  </si>
  <si>
    <t>Strahlziel</t>
  </si>
  <si>
    <t>Spätschicht</t>
  </si>
  <si>
    <t>SB71</t>
  </si>
  <si>
    <t>Tune Scan</t>
  </si>
  <si>
    <t>H.-P. Ningel, S. Aumon</t>
  </si>
  <si>
    <t>Ca</t>
  </si>
  <si>
    <t>Inbetriebnahme und SB56, Ondreka, Data Supply</t>
  </si>
  <si>
    <t>Bozyk, Inbetriebnahme Streak Kamera</t>
  </si>
  <si>
    <t>SB000, Spezial, Spiller, Stadlmann, Ondreka, Barth, Hollinger,...</t>
  </si>
  <si>
    <t>SB62, Ondreka, Pyka, Slow Ext, Spill Structure</t>
  </si>
  <si>
    <t>SB40, Nigel, Ondreka, Dual Harmonic Accel</t>
  </si>
  <si>
    <t>SB23, Walasek-Höhne, Becek, Forck 2</t>
  </si>
  <si>
    <t>SB72</t>
  </si>
  <si>
    <t>SD/SP</t>
  </si>
  <si>
    <t>Kowina/Pyka</t>
  </si>
  <si>
    <t>KO Extraction with BTF Noise</t>
  </si>
  <si>
    <t>SB73</t>
  </si>
  <si>
    <t>SP</t>
  </si>
  <si>
    <t>Hayek</t>
  </si>
  <si>
    <t>Multiturn Injection Optimisation</t>
  </si>
  <si>
    <t>SB73,el-Hayek, Multiturninjektion optimieren</t>
  </si>
  <si>
    <t>Sb55,Spiller,Ondreka, Closed Orbit Correction</t>
  </si>
  <si>
    <t xml:space="preserve">SB66, Spiller, High Current Booster </t>
  </si>
  <si>
    <t>Sb72, Kowina, Pyka, KO extraction with BTF noise</t>
  </si>
  <si>
    <t>SB69, Franchetti, Boine, High Space Charge Operation 2</t>
  </si>
  <si>
    <t>SB48, H.-P. Ningel, S. Aumon, Logitudinal Intensity Effects DUAL RF 1</t>
  </si>
  <si>
    <t>SB32, Kauffmann, Chorniy, BPM Electronics 1</t>
  </si>
  <si>
    <t>SB66, Spiller et. Al.  Booser Operation, H=2, TFS, Space Charge, Resonance 2</t>
  </si>
  <si>
    <t>SB62, Ondreka, Pyka, Slow KO? Ext, Spill Structure</t>
  </si>
  <si>
    <t>SB38, Reeg, Chorniy, Logitudinal BD for SIS100</t>
  </si>
  <si>
    <t>SB30, Giacomini, IPM</t>
  </si>
  <si>
    <t>SB49, Appel, Optimization of MTI</t>
  </si>
  <si>
    <t>SB51, Kornilov, Transverse Oscillations</t>
  </si>
  <si>
    <t>Sm</t>
  </si>
  <si>
    <t xml:space="preserve"> </t>
  </si>
  <si>
    <t>SB51, Kornilov, Transvers Instabilities,  Dual Harmonics</t>
  </si>
  <si>
    <t>SB51, Kornilov, Travers Instabilities with TFS,  Dual Harmonic</t>
  </si>
  <si>
    <t>SB40, S. Aumon, H.-P. Ningel, Ondreka, Dual Harmonic Accel</t>
  </si>
  <si>
    <t>SB65, Bozyk,Cryogenic and warm desoption Experiments</t>
  </si>
  <si>
    <t>SB48,S. Aumon, H.-P. Ningel, Logitudinal Intensity Effects DUAL RF</t>
  </si>
  <si>
    <t>SB55, Ondreka, Closed Orbit Correction on Ramp</t>
  </si>
  <si>
    <t>SB56, Data Supply, Bunch Merging</t>
  </si>
  <si>
    <t>Sb50, Franchetti, Resonance Correction</t>
  </si>
  <si>
    <t>SB40, Ningel, Dual Harmonic Acceleration</t>
  </si>
  <si>
    <t>SB27, Reiter, Walasek-Höhne, Becek, Forck</t>
  </si>
  <si>
    <t>An diesen Tagen sind die Schichten normal verteilt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</si>
</sst>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4"/>
      <name val="Arial"/>
      <family val="2"/>
    </font>
    <font>
      <i/>
      <sz val="10"/>
      <color indexed="53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CDDC"/>
        <bgColor indexed="64"/>
      </patternFill>
    </fill>
  </fills>
  <borders count="7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indexed="55"/>
      </right>
      <top/>
      <bottom style="thick">
        <color auto="1"/>
      </bottom>
      <diagonal/>
    </border>
    <border>
      <left style="thin">
        <color indexed="55"/>
      </left>
      <right style="thin">
        <color auto="1"/>
      </right>
      <top/>
      <bottom style="thick">
        <color auto="1"/>
      </bottom>
      <diagonal/>
    </border>
    <border>
      <left style="thin">
        <color indexed="55"/>
      </left>
      <right style="medium">
        <color auto="1"/>
      </right>
      <top/>
      <bottom style="thick">
        <color auto="1"/>
      </bottom>
      <diagonal/>
    </border>
    <border>
      <left style="thin">
        <color indexed="55"/>
      </left>
      <right style="thin">
        <color indexed="55"/>
      </right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/>
      <right style="thin">
        <color indexed="55"/>
      </right>
      <top/>
      <bottom style="thick">
        <color auto="1"/>
      </bottom>
      <diagonal/>
    </border>
    <border>
      <left/>
      <right/>
      <top style="thick">
        <color indexed="20"/>
      </top>
      <bottom style="thick">
        <color indexed="20"/>
      </bottom>
      <diagonal/>
    </border>
    <border>
      <left style="thin">
        <color auto="1"/>
      </left>
      <right style="thin">
        <color indexed="55"/>
      </right>
      <top style="thick">
        <color indexed="20"/>
      </top>
      <bottom style="thick">
        <color indexed="20"/>
      </bottom>
      <diagonal/>
    </border>
    <border>
      <left style="thin">
        <color indexed="55"/>
      </left>
      <right style="thin">
        <color auto="1"/>
      </right>
      <top style="thick">
        <color indexed="20"/>
      </top>
      <bottom style="thick">
        <color indexed="20"/>
      </bottom>
      <diagonal/>
    </border>
    <border>
      <left style="thin">
        <color indexed="55"/>
      </left>
      <right style="medium">
        <color auto="1"/>
      </right>
      <top style="thick">
        <color indexed="20"/>
      </top>
      <bottom style="thick">
        <color indexed="20"/>
      </bottom>
      <diagonal/>
    </border>
    <border>
      <left style="thin">
        <color indexed="55"/>
      </left>
      <right style="thin">
        <color indexed="55"/>
      </right>
      <top style="thick">
        <color indexed="20"/>
      </top>
      <bottom style="thick">
        <color indexed="20"/>
      </bottom>
      <diagonal/>
    </border>
    <border>
      <left/>
      <right style="medium">
        <color auto="1"/>
      </right>
      <top style="thick">
        <color indexed="20"/>
      </top>
      <bottom style="thick">
        <color indexed="20"/>
      </bottom>
      <diagonal/>
    </border>
    <border>
      <left/>
      <right style="thin">
        <color indexed="55"/>
      </right>
      <top style="thick">
        <color indexed="20"/>
      </top>
      <bottom style="thick">
        <color indexed="20"/>
      </bottom>
      <diagonal/>
    </border>
    <border>
      <left style="thin">
        <color auto="1"/>
      </left>
      <right style="thin">
        <color indexed="55"/>
      </right>
      <top/>
      <bottom/>
      <diagonal/>
    </border>
    <border>
      <left style="thin">
        <color indexed="55"/>
      </left>
      <right style="thin">
        <color auto="1"/>
      </right>
      <top/>
      <bottom/>
      <diagonal/>
    </border>
    <border>
      <left style="thin">
        <color indexed="55"/>
      </left>
      <right style="medium">
        <color auto="1"/>
      </right>
      <top/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indexed="55"/>
      </right>
      <top/>
      <bottom/>
      <diagonal/>
    </border>
    <border>
      <left style="medium">
        <color indexed="52"/>
      </left>
      <right style="medium">
        <color auto="1"/>
      </right>
      <top/>
      <bottom style="medium">
        <color indexed="52"/>
      </bottom>
      <diagonal/>
    </border>
    <border>
      <left style="medium">
        <color indexed="52"/>
      </left>
      <right style="medium">
        <color auto="1"/>
      </right>
      <top/>
      <bottom/>
      <diagonal/>
    </border>
    <border>
      <left style="medium">
        <color indexed="52"/>
      </left>
      <right style="medium">
        <color auto="1"/>
      </right>
      <top style="medium">
        <color indexed="52"/>
      </top>
      <bottom/>
      <diagonal/>
    </border>
    <border>
      <left style="medium">
        <color auto="1"/>
      </left>
      <right style="thin">
        <color indexed="55"/>
      </right>
      <top/>
      <bottom/>
      <diagonal/>
    </border>
    <border>
      <left style="thin">
        <color auto="1"/>
      </left>
      <right style="thin">
        <color indexed="55"/>
      </right>
      <top style="medium">
        <color auto="1"/>
      </top>
      <bottom/>
      <diagonal/>
    </border>
    <border>
      <left style="thin">
        <color indexed="55"/>
      </left>
      <right style="medium">
        <color auto="1"/>
      </right>
      <top style="medium">
        <color auto="1"/>
      </top>
      <bottom/>
      <diagonal/>
    </border>
    <border>
      <left style="thin">
        <color indexed="55"/>
      </left>
      <right style="thin">
        <color indexed="55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indexed="55"/>
      </right>
      <top/>
      <bottom style="medium">
        <color auto="1"/>
      </bottom>
      <diagonal/>
    </border>
    <border>
      <left style="thin">
        <color indexed="55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indexed="55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55"/>
      </left>
      <right style="thin">
        <color indexed="55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indexed="55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auto="1"/>
      </right>
      <top/>
      <bottom/>
      <diagonal/>
    </border>
    <border>
      <left style="thin">
        <color indexed="55"/>
      </left>
      <right style="medium">
        <color auto="1"/>
      </right>
      <top/>
      <bottom/>
      <diagonal/>
    </border>
    <border>
      <left style="thin">
        <color auto="1"/>
      </left>
      <right style="thin">
        <color indexed="55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206">
    <xf numFmtId="0" fontId="0" fillId="0" borderId="0" xfId="0"/>
    <xf numFmtId="14" fontId="0" fillId="0" borderId="0" xfId="0" applyNumberFormat="1"/>
    <xf numFmtId="14" fontId="3" fillId="2" borderId="0" xfId="0" applyNumberFormat="1" applyFont="1" applyFill="1"/>
    <xf numFmtId="0" fontId="0" fillId="6" borderId="0" xfId="0" applyFill="1"/>
    <xf numFmtId="0" fontId="0" fillId="7" borderId="0" xfId="0" applyFill="1"/>
    <xf numFmtId="0" fontId="5" fillId="0" borderId="0" xfId="0" applyFont="1" applyFill="1" applyBorder="1" applyAlignment="1">
      <alignment vertical="center" textRotation="90"/>
    </xf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4" fontId="3" fillId="9" borderId="0" xfId="0" applyNumberFormat="1" applyFont="1" applyFill="1"/>
    <xf numFmtId="0" fontId="0" fillId="0" borderId="4" xfId="0" applyFill="1" applyBorder="1" applyAlignment="1">
      <alignment horizontal="center" vertical="center" textRotation="90"/>
    </xf>
    <xf numFmtId="0" fontId="0" fillId="0" borderId="0" xfId="0" applyFill="1" applyAlignment="1">
      <alignment horizontal="center" vertical="center" textRotation="90"/>
    </xf>
    <xf numFmtId="0" fontId="5" fillId="0" borderId="0" xfId="0" applyFont="1" applyFill="1" applyBorder="1" applyAlignment="1">
      <alignment horizontal="center" vertical="center" textRotation="90"/>
    </xf>
    <xf numFmtId="0" fontId="5" fillId="0" borderId="1" xfId="0" applyFont="1" applyFill="1" applyBorder="1" applyAlignment="1">
      <alignment horizontal="center" vertical="center" textRotation="90"/>
    </xf>
    <xf numFmtId="0" fontId="7" fillId="0" borderId="0" xfId="0" applyFont="1" applyFill="1" applyBorder="1" applyAlignment="1">
      <alignment vertical="center" textRotation="90"/>
    </xf>
    <xf numFmtId="0" fontId="0" fillId="0" borderId="0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5" borderId="0" xfId="0" applyFill="1" applyBorder="1" applyAlignment="1">
      <alignment vertical="center" wrapText="1"/>
    </xf>
    <xf numFmtId="0" fontId="0" fillId="5" borderId="1" xfId="0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2" xfId="0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textRotation="90"/>
    </xf>
    <xf numFmtId="0" fontId="1" fillId="0" borderId="0" xfId="0" applyFont="1" applyAlignment="1">
      <alignment horizontal="left"/>
    </xf>
    <xf numFmtId="0" fontId="8" fillId="0" borderId="0" xfId="1"/>
    <xf numFmtId="0" fontId="9" fillId="0" borderId="0" xfId="1" applyFont="1"/>
    <xf numFmtId="0" fontId="9" fillId="0" borderId="0" xfId="1" applyFont="1" applyFill="1" applyAlignment="1">
      <alignment vertical="top" wrapText="1"/>
    </xf>
    <xf numFmtId="0" fontId="9" fillId="0" borderId="14" xfId="1" applyFont="1" applyFill="1" applyBorder="1" applyAlignment="1" applyProtection="1">
      <alignment vertical="top" wrapText="1"/>
      <protection locked="0"/>
    </xf>
    <xf numFmtId="0" fontId="9" fillId="0" borderId="15" xfId="1" applyFont="1" applyFill="1" applyBorder="1" applyAlignment="1" applyProtection="1">
      <alignment vertical="top" wrapText="1"/>
      <protection locked="0"/>
    </xf>
    <xf numFmtId="0" fontId="9" fillId="0" borderId="16" xfId="1" applyFont="1" applyFill="1" applyBorder="1" applyAlignment="1" applyProtection="1">
      <alignment vertical="top" wrapText="1"/>
      <protection locked="0"/>
    </xf>
    <xf numFmtId="0" fontId="9" fillId="0" borderId="17" xfId="1" applyFont="1" applyFill="1" applyBorder="1" applyAlignment="1" applyProtection="1">
      <alignment vertical="top" wrapText="1"/>
      <protection locked="0"/>
    </xf>
    <xf numFmtId="0" fontId="9" fillId="0" borderId="18" xfId="1" applyFont="1" applyFill="1" applyBorder="1" applyAlignment="1" applyProtection="1">
      <alignment vertical="top" wrapText="1"/>
      <protection locked="0"/>
    </xf>
    <xf numFmtId="1" fontId="10" fillId="0" borderId="18" xfId="1" applyNumberFormat="1" applyFont="1" applyFill="1" applyBorder="1" applyAlignment="1" applyProtection="1">
      <alignment vertical="top" wrapText="1"/>
      <protection locked="0"/>
    </xf>
    <xf numFmtId="0" fontId="10" fillId="0" borderId="18" xfId="1" applyFont="1" applyFill="1" applyBorder="1" applyAlignment="1" applyProtection="1">
      <alignment vertical="top" wrapText="1"/>
      <protection locked="0"/>
    </xf>
    <xf numFmtId="0" fontId="10" fillId="0" borderId="14" xfId="1" applyFont="1" applyFill="1" applyBorder="1" applyAlignment="1" applyProtection="1">
      <alignment vertical="top" wrapText="1"/>
      <protection locked="0"/>
    </xf>
    <xf numFmtId="0" fontId="9" fillId="0" borderId="19" xfId="1" applyFont="1" applyFill="1" applyBorder="1" applyAlignment="1" applyProtection="1">
      <alignment vertical="top" wrapText="1"/>
      <protection locked="0"/>
    </xf>
    <xf numFmtId="0" fontId="9" fillId="0" borderId="21" xfId="1" applyFont="1" applyFill="1" applyBorder="1" applyAlignment="1">
      <alignment vertical="top" wrapText="1"/>
    </xf>
    <xf numFmtId="0" fontId="9" fillId="0" borderId="21" xfId="1" applyFont="1" applyFill="1" applyBorder="1" applyAlignment="1" applyProtection="1">
      <alignment vertical="top" wrapText="1"/>
      <protection locked="0"/>
    </xf>
    <xf numFmtId="0" fontId="9" fillId="0" borderId="22" xfId="1" applyFont="1" applyFill="1" applyBorder="1" applyAlignment="1" applyProtection="1">
      <alignment vertical="top" wrapText="1"/>
      <protection locked="0"/>
    </xf>
    <xf numFmtId="0" fontId="9" fillId="0" borderId="23" xfId="1" applyFont="1" applyFill="1" applyBorder="1" applyAlignment="1" applyProtection="1">
      <alignment vertical="top" wrapText="1"/>
      <protection locked="0"/>
    </xf>
    <xf numFmtId="0" fontId="9" fillId="0" borderId="24" xfId="1" applyFont="1" applyFill="1" applyBorder="1" applyAlignment="1" applyProtection="1">
      <alignment vertical="top" wrapText="1"/>
      <protection locked="0"/>
    </xf>
    <xf numFmtId="0" fontId="9" fillId="0" borderId="25" xfId="1" applyFont="1" applyFill="1" applyBorder="1" applyAlignment="1" applyProtection="1">
      <alignment vertical="top" wrapText="1"/>
      <protection locked="0"/>
    </xf>
    <xf numFmtId="0" fontId="9" fillId="0" borderId="26" xfId="1" applyFont="1" applyFill="1" applyBorder="1" applyAlignment="1">
      <alignment vertical="top" wrapText="1"/>
    </xf>
    <xf numFmtId="0" fontId="9" fillId="0" borderId="0" xfId="1" applyFont="1" applyFill="1" applyAlignment="1" applyProtection="1">
      <alignment vertical="top" wrapText="1"/>
      <protection locked="0"/>
    </xf>
    <xf numFmtId="0" fontId="9" fillId="0" borderId="28" xfId="1" applyFont="1" applyFill="1" applyBorder="1" applyAlignment="1" applyProtection="1">
      <alignment vertical="top" wrapText="1"/>
      <protection locked="0"/>
    </xf>
    <xf numFmtId="0" fontId="9" fillId="0" borderId="29" xfId="1" applyFont="1" applyFill="1" applyBorder="1" applyAlignment="1" applyProtection="1">
      <alignment vertical="top" wrapText="1"/>
      <protection locked="0"/>
    </xf>
    <xf numFmtId="0" fontId="9" fillId="0" borderId="30" xfId="1" applyFont="1" applyFill="1" applyBorder="1" applyAlignment="1" applyProtection="1">
      <alignment vertical="top" wrapText="1"/>
      <protection locked="0"/>
    </xf>
    <xf numFmtId="0" fontId="9" fillId="0" borderId="31" xfId="1" applyFont="1" applyFill="1" applyBorder="1" applyAlignment="1" applyProtection="1">
      <alignment vertical="top" wrapText="1"/>
      <protection locked="0"/>
    </xf>
    <xf numFmtId="0" fontId="9" fillId="0" borderId="0" xfId="1" applyFont="1" applyFill="1" applyBorder="1" applyAlignment="1" applyProtection="1">
      <alignment vertical="top" wrapText="1"/>
      <protection locked="0"/>
    </xf>
    <xf numFmtId="0" fontId="8" fillId="0" borderId="0" xfId="1" applyFont="1" applyFill="1" applyBorder="1" applyAlignment="1" applyProtection="1">
      <alignment vertical="top" wrapText="1"/>
      <protection locked="0"/>
    </xf>
    <xf numFmtId="0" fontId="8" fillId="0" borderId="0" xfId="1" applyFont="1" applyFill="1" applyAlignment="1" applyProtection="1">
      <alignment vertical="top" wrapText="1"/>
      <protection locked="0"/>
    </xf>
    <xf numFmtId="0" fontId="8" fillId="0" borderId="32" xfId="1" applyFont="1" applyFill="1" applyBorder="1" applyAlignment="1" applyProtection="1">
      <alignment vertical="top" wrapText="1"/>
      <protection locked="0"/>
    </xf>
    <xf numFmtId="0" fontId="8" fillId="0" borderId="33" xfId="1" applyFont="1" applyFill="1" applyBorder="1" applyAlignment="1" applyProtection="1">
      <alignment vertical="top" wrapText="1"/>
      <protection locked="0"/>
    </xf>
    <xf numFmtId="0" fontId="9" fillId="0" borderId="0" xfId="1" applyFont="1" applyFill="1" applyBorder="1" applyAlignment="1">
      <alignment vertical="top" wrapText="1"/>
    </xf>
    <xf numFmtId="0" fontId="9" fillId="0" borderId="32" xfId="1" applyFont="1" applyFill="1" applyBorder="1" applyAlignment="1">
      <alignment vertical="top" wrapText="1"/>
    </xf>
    <xf numFmtId="0" fontId="8" fillId="0" borderId="31" xfId="1" applyFill="1" applyBorder="1" applyAlignment="1" applyProtection="1">
      <alignment vertical="top" wrapText="1"/>
      <protection locked="0"/>
    </xf>
    <xf numFmtId="0" fontId="9" fillId="0" borderId="32" xfId="1" applyFont="1" applyFill="1" applyBorder="1" applyAlignment="1" applyProtection="1">
      <alignment vertical="top" wrapText="1"/>
      <protection locked="0"/>
    </xf>
    <xf numFmtId="0" fontId="9" fillId="0" borderId="33" xfId="1" applyFont="1" applyFill="1" applyBorder="1" applyAlignment="1" applyProtection="1">
      <alignment vertical="top" wrapText="1"/>
      <protection locked="0"/>
    </xf>
    <xf numFmtId="11" fontId="9" fillId="0" borderId="30" xfId="1" applyNumberFormat="1" applyFont="1" applyFill="1" applyBorder="1" applyAlignment="1" applyProtection="1">
      <alignment vertical="top" wrapText="1"/>
      <protection locked="0"/>
    </xf>
    <xf numFmtId="0" fontId="8" fillId="0" borderId="0" xfId="1" applyFont="1" applyFill="1" applyBorder="1" applyAlignment="1">
      <alignment vertical="top" wrapText="1"/>
    </xf>
    <xf numFmtId="0" fontId="10" fillId="0" borderId="0" xfId="1" applyFont="1" applyFill="1" applyAlignment="1">
      <alignment vertical="top" wrapText="1"/>
    </xf>
    <xf numFmtId="0" fontId="11" fillId="0" borderId="0" xfId="1" applyFont="1" applyFill="1" applyAlignment="1" applyProtection="1">
      <alignment vertical="top" wrapText="1"/>
      <protection locked="0"/>
    </xf>
    <xf numFmtId="0" fontId="8" fillId="0" borderId="0" xfId="1" applyFill="1" applyAlignment="1">
      <alignment vertical="top" wrapText="1"/>
    </xf>
    <xf numFmtId="0" fontId="8" fillId="0" borderId="0" xfId="1" applyFill="1" applyAlignment="1" applyProtection="1">
      <alignment vertical="top" wrapText="1"/>
      <protection locked="0"/>
    </xf>
    <xf numFmtId="0" fontId="8" fillId="0" borderId="28" xfId="1" applyFill="1" applyBorder="1" applyAlignment="1" applyProtection="1">
      <alignment vertical="top" wrapText="1"/>
      <protection locked="0"/>
    </xf>
    <xf numFmtId="0" fontId="8" fillId="0" borderId="29" xfId="1" applyFill="1" applyBorder="1" applyAlignment="1" applyProtection="1">
      <alignment vertical="top" wrapText="1"/>
      <protection locked="0"/>
    </xf>
    <xf numFmtId="0" fontId="8" fillId="0" borderId="30" xfId="1" applyFill="1" applyBorder="1" applyAlignment="1" applyProtection="1">
      <alignment vertical="top" wrapText="1"/>
      <protection locked="0"/>
    </xf>
    <xf numFmtId="0" fontId="8" fillId="0" borderId="0" xfId="1" applyFill="1" applyBorder="1" applyAlignment="1" applyProtection="1">
      <alignment vertical="top" wrapText="1"/>
      <protection locked="0"/>
    </xf>
    <xf numFmtId="0" fontId="8" fillId="0" borderId="32" xfId="1" applyFill="1" applyBorder="1" applyAlignment="1" applyProtection="1">
      <alignment vertical="top" wrapText="1"/>
      <protection locked="0"/>
    </xf>
    <xf numFmtId="0" fontId="8" fillId="0" borderId="33" xfId="1" applyFill="1" applyBorder="1" applyAlignment="1" applyProtection="1">
      <alignment vertical="top" wrapText="1"/>
      <protection locked="0"/>
    </xf>
    <xf numFmtId="11" fontId="8" fillId="0" borderId="30" xfId="1" applyNumberFormat="1" applyFill="1" applyBorder="1" applyAlignment="1" applyProtection="1">
      <alignment vertical="top" wrapText="1"/>
      <protection locked="0"/>
    </xf>
    <xf numFmtId="0" fontId="9" fillId="0" borderId="34" xfId="1" applyFont="1" applyFill="1" applyBorder="1" applyAlignment="1">
      <alignment vertical="top" wrapText="1"/>
    </xf>
    <xf numFmtId="0" fontId="9" fillId="0" borderId="35" xfId="1" applyFont="1" applyFill="1" applyBorder="1" applyAlignment="1">
      <alignment vertical="top" wrapText="1"/>
    </xf>
    <xf numFmtId="0" fontId="9" fillId="0" borderId="36" xfId="1" applyFont="1" applyFill="1" applyBorder="1" applyAlignment="1">
      <alignment vertical="top" wrapText="1"/>
    </xf>
    <xf numFmtId="0" fontId="13" fillId="0" borderId="0" xfId="1" applyFont="1" applyFill="1" applyAlignment="1">
      <alignment vertical="top" wrapText="1"/>
    </xf>
    <xf numFmtId="0" fontId="8" fillId="0" borderId="37" xfId="1" applyFill="1" applyBorder="1" applyAlignment="1" applyProtection="1">
      <alignment vertical="top" wrapText="1"/>
      <protection locked="0"/>
    </xf>
    <xf numFmtId="0" fontId="14" fillId="0" borderId="0" xfId="1" applyFont="1" applyFill="1" applyAlignment="1">
      <alignment vertical="top" wrapText="1"/>
    </xf>
    <xf numFmtId="0" fontId="8" fillId="0" borderId="38" xfId="1" applyFill="1" applyBorder="1" applyAlignment="1" applyProtection="1">
      <alignment vertical="top" wrapText="1"/>
      <protection locked="0"/>
    </xf>
    <xf numFmtId="0" fontId="8" fillId="0" borderId="39" xfId="1" applyFill="1" applyBorder="1" applyAlignment="1" applyProtection="1">
      <alignment vertical="top" wrapText="1"/>
      <protection locked="0"/>
    </xf>
    <xf numFmtId="0" fontId="8" fillId="0" borderId="40" xfId="1" applyFill="1" applyBorder="1" applyAlignment="1" applyProtection="1">
      <alignment vertical="top" wrapText="1"/>
      <protection locked="0"/>
    </xf>
    <xf numFmtId="0" fontId="8" fillId="0" borderId="41" xfId="1" applyFill="1" applyBorder="1" applyAlignment="1" applyProtection="1">
      <alignment vertical="top" wrapText="1"/>
      <protection locked="0"/>
    </xf>
    <xf numFmtId="0" fontId="8" fillId="0" borderId="42" xfId="1" applyFill="1" applyBorder="1" applyAlignment="1" applyProtection="1">
      <alignment vertical="top" wrapText="1"/>
      <protection locked="0"/>
    </xf>
    <xf numFmtId="0" fontId="8" fillId="0" borderId="0" xfId="1" applyAlignment="1">
      <alignment vertical="top" wrapText="1"/>
    </xf>
    <xf numFmtId="0" fontId="15" fillId="0" borderId="0" xfId="1" applyFont="1" applyAlignment="1">
      <alignment vertical="top" wrapText="1"/>
    </xf>
    <xf numFmtId="0" fontId="10" fillId="0" borderId="43" xfId="1" applyFont="1" applyBorder="1" applyAlignment="1">
      <alignment vertical="top" wrapText="1"/>
    </xf>
    <xf numFmtId="0" fontId="10" fillId="0" borderId="44" xfId="1" applyFont="1" applyBorder="1" applyAlignment="1">
      <alignment vertical="top" wrapText="1"/>
    </xf>
    <xf numFmtId="0" fontId="10" fillId="0" borderId="45" xfId="1" applyFont="1" applyBorder="1" applyAlignment="1">
      <alignment vertical="top" wrapText="1"/>
    </xf>
    <xf numFmtId="0" fontId="10" fillId="0" borderId="46" xfId="1" applyFont="1" applyBorder="1" applyAlignment="1">
      <alignment vertical="top" wrapText="1"/>
    </xf>
    <xf numFmtId="0" fontId="10" fillId="0" borderId="47" xfId="1" applyFont="1" applyBorder="1" applyAlignment="1">
      <alignment vertical="top" wrapText="1"/>
    </xf>
    <xf numFmtId="0" fontId="10" fillId="0" borderId="48" xfId="1" applyFont="1" applyBorder="1" applyAlignment="1">
      <alignment vertical="top" wrapText="1"/>
    </xf>
    <xf numFmtId="0" fontId="10" fillId="0" borderId="49" xfId="1" applyFont="1" applyBorder="1" applyAlignment="1">
      <alignment vertical="top" wrapText="1"/>
    </xf>
    <xf numFmtId="0" fontId="10" fillId="0" borderId="50" xfId="1" applyFont="1" applyBorder="1" applyAlignment="1">
      <alignment vertical="top" wrapText="1"/>
    </xf>
    <xf numFmtId="0" fontId="10" fillId="0" borderId="0" xfId="1" applyFont="1"/>
    <xf numFmtId="0" fontId="16" fillId="0" borderId="0" xfId="1" applyFont="1"/>
    <xf numFmtId="0" fontId="10" fillId="0" borderId="51" xfId="1" applyFont="1" applyBorder="1"/>
    <xf numFmtId="0" fontId="10" fillId="0" borderId="32" xfId="1" applyFont="1" applyBorder="1"/>
    <xf numFmtId="0" fontId="10" fillId="0" borderId="0" xfId="1" applyFont="1" applyBorder="1"/>
    <xf numFmtId="0" fontId="10" fillId="0" borderId="32" xfId="1" applyFont="1" applyBorder="1" applyAlignment="1">
      <alignment horizontal="center"/>
    </xf>
    <xf numFmtId="0" fontId="10" fillId="0" borderId="0" xfId="1" applyFont="1" applyAlignment="1">
      <alignment horizontal="center"/>
    </xf>
    <xf numFmtId="0" fontId="9" fillId="0" borderId="0" xfId="1" applyFont="1" applyBorder="1"/>
    <xf numFmtId="0" fontId="9" fillId="0" borderId="32" xfId="1" applyFont="1" applyBorder="1"/>
    <xf numFmtId="0" fontId="10" fillId="0" borderId="10" xfId="1" applyFont="1" applyBorder="1"/>
    <xf numFmtId="0" fontId="17" fillId="0" borderId="10" xfId="1" applyFont="1" applyBorder="1"/>
    <xf numFmtId="0" fontId="10" fillId="0" borderId="52" xfId="1" applyFont="1" applyBorder="1"/>
    <xf numFmtId="0" fontId="10" fillId="0" borderId="52" xfId="1" applyFont="1" applyBorder="1" applyAlignment="1"/>
    <xf numFmtId="0" fontId="17" fillId="0" borderId="10" xfId="1" applyFont="1" applyBorder="1" applyAlignment="1"/>
    <xf numFmtId="0" fontId="9" fillId="0" borderId="10" xfId="1" applyFont="1" applyBorder="1"/>
    <xf numFmtId="0" fontId="9" fillId="0" borderId="52" xfId="1" applyFont="1" applyBorder="1"/>
    <xf numFmtId="0" fontId="18" fillId="0" borderId="0" xfId="1" applyFont="1" applyAlignment="1">
      <alignment vertical="top"/>
    </xf>
    <xf numFmtId="0" fontId="3" fillId="5" borderId="0" xfId="0" applyFont="1" applyFill="1" applyBorder="1" applyAlignment="1">
      <alignment vertical="center" wrapText="1"/>
    </xf>
    <xf numFmtId="0" fontId="0" fillId="0" borderId="6" xfId="0" applyBorder="1" applyAlignment="1">
      <alignment horizontal="center" textRotation="90"/>
    </xf>
    <xf numFmtId="0" fontId="3" fillId="5" borderId="1" xfId="0" applyFont="1" applyFill="1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0" fontId="0" fillId="3" borderId="0" xfId="0" applyFill="1"/>
    <xf numFmtId="0" fontId="0" fillId="0" borderId="0" xfId="0" applyFill="1"/>
    <xf numFmtId="0" fontId="3" fillId="0" borderId="0" xfId="0" applyFont="1" applyFill="1" applyBorder="1" applyAlignment="1">
      <alignment vertical="center" wrapText="1"/>
    </xf>
    <xf numFmtId="0" fontId="0" fillId="0" borderId="51" xfId="0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0" xfId="0" applyAlignment="1">
      <alignment textRotation="90" wrapText="1"/>
    </xf>
    <xf numFmtId="0" fontId="0" fillId="0" borderId="5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3" fillId="0" borderId="0" xfId="0" applyFont="1" applyFill="1"/>
    <xf numFmtId="0" fontId="3" fillId="0" borderId="13" xfId="0" applyFont="1" applyFill="1" applyBorder="1"/>
    <xf numFmtId="0" fontId="3" fillId="0" borderId="0" xfId="0" applyFont="1" applyFill="1" applyBorder="1"/>
    <xf numFmtId="0" fontId="3" fillId="0" borderId="32" xfId="0" applyFont="1" applyFill="1" applyBorder="1"/>
    <xf numFmtId="0" fontId="3" fillId="0" borderId="49" xfId="0" applyFont="1" applyFill="1" applyBorder="1"/>
    <xf numFmtId="0" fontId="3" fillId="0" borderId="43" xfId="0" applyFont="1" applyFill="1" applyBorder="1"/>
    <xf numFmtId="0" fontId="3" fillId="0" borderId="47" xfId="0" applyFont="1" applyFill="1" applyBorder="1"/>
    <xf numFmtId="0" fontId="3" fillId="0" borderId="43" xfId="0" applyFont="1" applyFill="1" applyBorder="1" applyAlignment="1">
      <alignment horizontal="center" textRotation="90" wrapText="1"/>
    </xf>
    <xf numFmtId="0" fontId="3" fillId="0" borderId="47" xfId="0" applyFont="1" applyFill="1" applyBorder="1" applyAlignment="1">
      <alignment horizontal="center" textRotation="90" wrapText="1"/>
    </xf>
    <xf numFmtId="0" fontId="3" fillId="0" borderId="49" xfId="0" applyFont="1" applyFill="1" applyBorder="1" applyAlignment="1">
      <alignment horizontal="center" textRotation="90" wrapText="1"/>
    </xf>
    <xf numFmtId="0" fontId="0" fillId="0" borderId="56" xfId="0" applyFill="1" applyBorder="1" applyAlignment="1">
      <alignment horizontal="center" wrapText="1"/>
    </xf>
    <xf numFmtId="0" fontId="0" fillId="0" borderId="57" xfId="0" applyFill="1" applyBorder="1" applyAlignment="1">
      <alignment horizontal="center" wrapText="1"/>
    </xf>
    <xf numFmtId="0" fontId="8" fillId="0" borderId="21" xfId="1" applyFont="1" applyFill="1" applyBorder="1" applyAlignment="1">
      <alignment vertical="top" wrapText="1"/>
    </xf>
    <xf numFmtId="0" fontId="8" fillId="0" borderId="27" xfId="1" applyFont="1" applyFill="1" applyBorder="1" applyAlignment="1" applyProtection="1">
      <alignment vertical="top" wrapText="1"/>
      <protection locked="0"/>
    </xf>
    <xf numFmtId="0" fontId="8" fillId="0" borderId="26" xfId="1" applyFont="1" applyFill="1" applyBorder="1" applyAlignment="1" applyProtection="1">
      <alignment vertical="top" wrapText="1"/>
      <protection locked="0"/>
    </xf>
    <xf numFmtId="0" fontId="8" fillId="0" borderId="21" xfId="1" applyFont="1" applyFill="1" applyBorder="1" applyAlignment="1" applyProtection="1">
      <alignment vertical="top" wrapText="1"/>
      <protection locked="0"/>
    </xf>
    <xf numFmtId="0" fontId="0" fillId="5" borderId="0" xfId="0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5" fillId="0" borderId="51" xfId="0" applyFont="1" applyFill="1" applyBorder="1" applyAlignment="1">
      <alignment vertical="center" textRotation="90"/>
    </xf>
    <xf numFmtId="0" fontId="0" fillId="17" borderId="0" xfId="0" applyFill="1"/>
    <xf numFmtId="0" fontId="5" fillId="0" borderId="43" xfId="0" applyFont="1" applyFill="1" applyBorder="1" applyAlignment="1">
      <alignment vertical="center" textRotation="90"/>
    </xf>
    <xf numFmtId="0" fontId="0" fillId="5" borderId="63" xfId="0" applyFill="1" applyBorder="1" applyAlignment="1">
      <alignment vertical="center" wrapText="1"/>
    </xf>
    <xf numFmtId="0" fontId="0" fillId="5" borderId="64" xfId="0" applyFill="1" applyBorder="1" applyAlignment="1">
      <alignment vertical="center" wrapText="1"/>
    </xf>
    <xf numFmtId="0" fontId="8" fillId="0" borderId="14" xfId="1" applyFont="1" applyFill="1" applyBorder="1" applyAlignment="1" applyProtection="1">
      <alignment vertical="top" wrapText="1"/>
      <protection locked="0"/>
    </xf>
    <xf numFmtId="0" fontId="8" fillId="0" borderId="20" xfId="1" applyFont="1" applyFill="1" applyBorder="1" applyAlignment="1" applyProtection="1">
      <alignment vertical="top" wrapText="1"/>
      <protection locked="0"/>
    </xf>
    <xf numFmtId="0" fontId="8" fillId="0" borderId="19" xfId="1" applyFont="1" applyFill="1" applyBorder="1" applyAlignment="1" applyProtection="1">
      <alignment vertical="top" wrapText="1"/>
      <protection locked="0"/>
    </xf>
    <xf numFmtId="0" fontId="9" fillId="0" borderId="65" xfId="1" applyFont="1" applyFill="1" applyBorder="1" applyAlignment="1" applyProtection="1">
      <alignment vertical="top" wrapText="1"/>
      <protection locked="0"/>
    </xf>
    <xf numFmtId="0" fontId="9" fillId="0" borderId="66" xfId="1" applyFont="1" applyFill="1" applyBorder="1" applyAlignment="1" applyProtection="1">
      <alignment vertical="top" wrapText="1"/>
      <protection locked="0"/>
    </xf>
    <xf numFmtId="0" fontId="9" fillId="0" borderId="67" xfId="1" applyFont="1" applyFill="1" applyBorder="1" applyAlignment="1" applyProtection="1">
      <alignment vertical="top" wrapText="1"/>
      <protection locked="0"/>
    </xf>
    <xf numFmtId="0" fontId="9" fillId="0" borderId="68" xfId="1" applyFont="1" applyFill="1" applyBorder="1" applyAlignment="1" applyProtection="1">
      <alignment vertical="top" wrapText="1"/>
      <protection locked="0"/>
    </xf>
    <xf numFmtId="0" fontId="0" fillId="5" borderId="0" xfId="0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 wrapText="1"/>
    </xf>
    <xf numFmtId="14" fontId="3" fillId="0" borderId="0" xfId="0" applyNumberFormat="1" applyFont="1" applyFill="1"/>
    <xf numFmtId="0" fontId="3" fillId="5" borderId="51" xfId="0" applyFont="1" applyFill="1" applyBorder="1" applyAlignment="1">
      <alignment vertical="center" wrapText="1"/>
    </xf>
    <xf numFmtId="0" fontId="0" fillId="0" borderId="51" xfId="0" applyFill="1" applyBorder="1"/>
    <xf numFmtId="0" fontId="0" fillId="5" borderId="51" xfId="0" applyFill="1" applyBorder="1" applyAlignment="1">
      <alignment horizontal="center" vertical="center" wrapText="1"/>
    </xf>
    <xf numFmtId="0" fontId="0" fillId="5" borderId="51" xfId="0" applyFill="1" applyBorder="1" applyAlignment="1">
      <alignment vertical="center" wrapText="1"/>
    </xf>
    <xf numFmtId="0" fontId="0" fillId="5" borderId="51" xfId="0" applyFill="1" applyBorder="1"/>
    <xf numFmtId="0" fontId="0" fillId="0" borderId="51" xfId="0" applyBorder="1"/>
    <xf numFmtId="0" fontId="21" fillId="0" borderId="70" xfId="0" applyFont="1" applyFill="1" applyBorder="1" applyAlignment="1">
      <alignment vertical="top" wrapText="1"/>
    </xf>
    <xf numFmtId="0" fontId="0" fillId="18" borderId="0" xfId="0" applyFill="1"/>
    <xf numFmtId="0" fontId="0" fillId="5" borderId="51" xfId="0" applyFill="1" applyBorder="1" applyAlignment="1">
      <alignment horizontal="center" vertical="center" wrapText="1"/>
    </xf>
    <xf numFmtId="0" fontId="21" fillId="12" borderId="55" xfId="0" applyFont="1" applyFill="1" applyBorder="1" applyAlignment="1">
      <alignment horizontal="center" vertical="top" wrapText="1"/>
    </xf>
    <xf numFmtId="0" fontId="21" fillId="12" borderId="32" xfId="0" applyFont="1" applyFill="1" applyBorder="1" applyAlignment="1">
      <alignment horizontal="center" vertical="top" wrapText="1"/>
    </xf>
    <xf numFmtId="0" fontId="21" fillId="12" borderId="69" xfId="0" applyFont="1" applyFill="1" applyBorder="1" applyAlignment="1">
      <alignment horizontal="center" vertical="top" wrapText="1"/>
    </xf>
    <xf numFmtId="0" fontId="6" fillId="4" borderId="58" xfId="0" applyFont="1" applyFill="1" applyBorder="1" applyAlignment="1">
      <alignment horizontal="center" vertical="center" textRotation="90"/>
    </xf>
    <xf numFmtId="0" fontId="0" fillId="5" borderId="59" xfId="0" applyFill="1" applyBorder="1" applyAlignment="1">
      <alignment horizontal="center" vertical="center" wrapText="1"/>
    </xf>
    <xf numFmtId="0" fontId="0" fillId="5" borderId="60" xfId="0" applyFill="1" applyBorder="1" applyAlignment="1">
      <alignment horizontal="center" vertical="center" wrapText="1"/>
    </xf>
    <xf numFmtId="0" fontId="0" fillId="5" borderId="61" xfId="0" applyFill="1" applyBorder="1" applyAlignment="1">
      <alignment horizontal="center" vertical="center" wrapText="1"/>
    </xf>
    <xf numFmtId="0" fontId="0" fillId="5" borderId="62" xfId="0" applyFill="1" applyBorder="1" applyAlignment="1">
      <alignment horizontal="center" vertical="center" wrapText="1"/>
    </xf>
    <xf numFmtId="0" fontId="5" fillId="3" borderId="51" xfId="0" applyFont="1" applyFill="1" applyBorder="1" applyAlignment="1">
      <alignment horizontal="center" vertical="center" textRotation="90"/>
    </xf>
    <xf numFmtId="0" fontId="5" fillId="13" borderId="51" xfId="0" applyFont="1" applyFill="1" applyBorder="1" applyAlignment="1">
      <alignment horizontal="center" vertical="center" textRotation="90"/>
    </xf>
    <xf numFmtId="0" fontId="5" fillId="4" borderId="0" xfId="0" applyFont="1" applyFill="1" applyBorder="1" applyAlignment="1">
      <alignment horizontal="center" vertical="center" textRotation="90"/>
    </xf>
    <xf numFmtId="0" fontId="6" fillId="8" borderId="0" xfId="0" applyFont="1" applyFill="1" applyBorder="1" applyAlignment="1">
      <alignment horizontal="center" vertical="center" textRotation="90"/>
    </xf>
    <xf numFmtId="0" fontId="5" fillId="11" borderId="11" xfId="0" applyFont="1" applyFill="1" applyBorder="1" applyAlignment="1">
      <alignment horizontal="center" vertical="center" textRotation="90"/>
    </xf>
    <xf numFmtId="0" fontId="5" fillId="11" borderId="12" xfId="0" applyFont="1" applyFill="1" applyBorder="1" applyAlignment="1">
      <alignment horizontal="center" vertical="center" textRotation="90"/>
    </xf>
    <xf numFmtId="0" fontId="3" fillId="0" borderId="53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3" fillId="0" borderId="55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7" fillId="14" borderId="0" xfId="0" applyFont="1" applyFill="1" applyBorder="1" applyAlignment="1">
      <alignment horizontal="center" vertical="center" textRotation="90"/>
    </xf>
    <xf numFmtId="0" fontId="6" fillId="10" borderId="51" xfId="0" applyFont="1" applyFill="1" applyBorder="1" applyAlignment="1">
      <alignment horizontal="center" vertical="center" textRotation="90"/>
    </xf>
    <xf numFmtId="0" fontId="5" fillId="8" borderId="51" xfId="0" applyFont="1" applyFill="1" applyBorder="1" applyAlignment="1">
      <alignment horizontal="center" vertical="center" textRotation="90"/>
    </xf>
    <xf numFmtId="0" fontId="6" fillId="16" borderId="51" xfId="0" applyFont="1" applyFill="1" applyBorder="1" applyAlignment="1">
      <alignment horizontal="center" vertical="center" textRotation="90"/>
    </xf>
    <xf numFmtId="0" fontId="7" fillId="15" borderId="51" xfId="0" applyFont="1" applyFill="1" applyBorder="1" applyAlignment="1">
      <alignment horizontal="center" vertical="center" textRotation="90"/>
    </xf>
    <xf numFmtId="0" fontId="4" fillId="0" borderId="4" xfId="0" applyFont="1" applyBorder="1" applyAlignment="1">
      <alignment horizont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13" borderId="51" xfId="0" applyFont="1" applyFill="1" applyBorder="1" applyAlignment="1">
      <alignment horizontal="center" vertical="center" textRotation="90"/>
    </xf>
  </cellXfs>
  <cellStyles count="2">
    <cellStyle name="Standard" xfId="0" builtinId="0"/>
    <cellStyle name="Standard 2" xfId="1"/>
  </cellStyles>
  <dxfs count="5">
    <dxf>
      <fill>
        <patternFill patternType="none">
          <fgColor indexed="64"/>
          <bgColor indexed="65"/>
        </patternFill>
      </fill>
      <alignment horizontal="general" vertical="top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relativeIndent="0" justifyLastLine="0" shrinkToFit="0" readingOrder="0"/>
      <border diagonalUp="0" diagonalDown="0" outline="0">
        <left/>
        <right style="thin">
          <color indexed="55"/>
        </right>
        <top/>
        <bottom/>
      </border>
      <protection locked="0" hidden="0"/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mruColors>
      <color rgb="FF00B0F0"/>
      <color rgb="FF92CDDC"/>
      <color rgb="FFFF9933"/>
      <color rgb="FFFFFFCC"/>
      <color rgb="FFFC7928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sieber\AppData\Local\Microsoft\Windows\Temporary%20Internet%20Files\Content.Outlook\WXQVKVXA\strahlzei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ahlzeit"/>
      <sheetName val="MasterData"/>
    </sheetNames>
    <sheetDataSet>
      <sheetData sheetId="0" refreshError="1"/>
      <sheetData sheetId="1" refreshError="1"/>
    </sheetDataSet>
  </externalBook>
</externalLink>
</file>

<file path=xl/tables/table1.xml><?xml version="1.0" encoding="utf-8"?>
<table xmlns="http://schemas.openxmlformats.org/spreadsheetml/2006/main" id="1" name="Liste1" displayName="Liste1" ref="C5:C6" insertRowShift="1" totalsRowShown="0">
  <autoFilter ref="C5:C6"/>
  <tableColumns count="1">
    <tableColumn id="1" name="Department" dataDxfId="1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Liste2" displayName="Liste2" ref="R5:R44" insertRowShift="1" totalsRowShown="0">
  <autoFilter ref="R5:R44"/>
  <tableColumns count="1">
    <tableColumn id="1" name="Ion Species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AE471"/>
  <sheetViews>
    <sheetView tabSelected="1" zoomScaleNormal="100" workbookViewId="0">
      <pane xSplit="3" ySplit="2" topLeftCell="D51" activePane="bottomRight" state="frozen"/>
      <selection pane="topRight" activeCell="C1" sqref="C1"/>
      <selection pane="bottomLeft" activeCell="A3" sqref="A3"/>
      <selection pane="bottomRight" activeCell="I66" sqref="I66"/>
    </sheetView>
  </sheetViews>
  <sheetFormatPr baseColWidth="10" defaultRowHeight="13.5" customHeight="1" x14ac:dyDescent="0.25"/>
  <cols>
    <col min="1" max="1" width="4.85546875" customWidth="1"/>
    <col min="2" max="2" width="10.42578125" customWidth="1"/>
    <col min="3" max="3" width="3.28515625" customWidth="1"/>
    <col min="4" max="6" width="3" style="17" customWidth="1"/>
    <col min="7" max="7" width="7.7109375" style="10" customWidth="1"/>
    <col min="8" max="8" width="29" style="11" customWidth="1"/>
    <col min="9" max="9" width="28" style="12" customWidth="1"/>
    <col min="10" max="10" width="3.85546875" style="6" customWidth="1"/>
    <col min="11" max="11" width="23.7109375" customWidth="1"/>
    <col min="12" max="12" width="21.28515625" customWidth="1"/>
    <col min="13" max="13" width="4.5703125" customWidth="1"/>
    <col min="14" max="16" width="3.85546875" style="129" customWidth="1"/>
    <col min="17" max="18" width="4.28515625" style="129" customWidth="1"/>
    <col min="19" max="19" width="4.5703125" style="129" customWidth="1"/>
    <col min="20" max="20" width="11.42578125" style="129"/>
    <col min="21" max="21" width="11.42578125" style="129" customWidth="1"/>
    <col min="22" max="22" width="11.5703125" style="129" customWidth="1"/>
    <col min="23" max="25" width="3.85546875" style="129" customWidth="1"/>
    <col min="26" max="27" width="4.28515625" style="129" customWidth="1"/>
    <col min="28" max="28" width="4.5703125" style="129" customWidth="1"/>
    <col min="29" max="29" width="11.42578125" style="129"/>
    <col min="30" max="30" width="11.42578125" style="129" customWidth="1"/>
    <col min="31" max="31" width="11.5703125" style="129" customWidth="1"/>
  </cols>
  <sheetData>
    <row r="1" spans="1:31" ht="13.5" customHeight="1" x14ac:dyDescent="0.25">
      <c r="B1" s="7"/>
      <c r="C1" s="8"/>
      <c r="D1" s="199" t="s">
        <v>2</v>
      </c>
      <c r="E1" s="200"/>
      <c r="F1" s="201"/>
      <c r="G1" s="202" t="s">
        <v>5</v>
      </c>
      <c r="H1" s="203"/>
      <c r="I1" s="204"/>
      <c r="J1" s="9" t="e">
        <f ca="1">SUM(J3:J95)</f>
        <v>#NAME?</v>
      </c>
      <c r="L1" s="30"/>
      <c r="M1" t="e">
        <f ca="1">SUM(M3:M95)</f>
        <v>#NAME?</v>
      </c>
      <c r="N1" s="188" t="s">
        <v>320</v>
      </c>
      <c r="O1" s="189"/>
      <c r="P1" s="189"/>
      <c r="Q1" s="189"/>
      <c r="R1" s="189"/>
      <c r="S1" s="189"/>
      <c r="T1" s="189"/>
      <c r="U1" s="189"/>
      <c r="V1" s="190"/>
      <c r="W1" s="188" t="s">
        <v>322</v>
      </c>
      <c r="X1" s="189"/>
      <c r="Y1" s="189"/>
      <c r="Z1" s="189"/>
      <c r="AA1" s="189"/>
      <c r="AB1" s="189"/>
      <c r="AC1" s="189"/>
      <c r="AD1" s="189"/>
      <c r="AE1" s="190"/>
    </row>
    <row r="2" spans="1:31" ht="118.5" customHeight="1" thickBot="1" x14ac:dyDescent="0.3">
      <c r="A2" t="s">
        <v>268</v>
      </c>
      <c r="B2" s="198" t="s">
        <v>1</v>
      </c>
      <c r="C2" s="198"/>
      <c r="D2" s="16" t="s">
        <v>0</v>
      </c>
      <c r="E2" s="16" t="s">
        <v>3</v>
      </c>
      <c r="F2" s="16" t="s">
        <v>4</v>
      </c>
      <c r="G2" s="126" t="s">
        <v>7</v>
      </c>
      <c r="H2" s="127" t="s">
        <v>6</v>
      </c>
      <c r="I2" s="128" t="s">
        <v>8</v>
      </c>
      <c r="J2" s="117" t="s">
        <v>311</v>
      </c>
      <c r="K2" s="139" t="s">
        <v>19</v>
      </c>
      <c r="L2" s="140" t="s">
        <v>17</v>
      </c>
      <c r="M2" s="125" t="s">
        <v>310</v>
      </c>
      <c r="N2" s="138" t="s">
        <v>312</v>
      </c>
      <c r="O2" s="136" t="s">
        <v>313</v>
      </c>
      <c r="P2" s="136" t="s">
        <v>314</v>
      </c>
      <c r="Q2" s="136" t="s">
        <v>315</v>
      </c>
      <c r="R2" s="136" t="s">
        <v>321</v>
      </c>
      <c r="S2" s="136" t="s">
        <v>316</v>
      </c>
      <c r="T2" s="136" t="s">
        <v>317</v>
      </c>
      <c r="U2" s="136" t="s">
        <v>318</v>
      </c>
      <c r="V2" s="137" t="s">
        <v>319</v>
      </c>
      <c r="W2" s="138" t="s">
        <v>312</v>
      </c>
      <c r="X2" s="136" t="s">
        <v>313</v>
      </c>
      <c r="Y2" s="136" t="s">
        <v>314</v>
      </c>
      <c r="Z2" s="136" t="s">
        <v>315</v>
      </c>
      <c r="AA2" s="136" t="s">
        <v>321</v>
      </c>
      <c r="AB2" s="136" t="s">
        <v>316</v>
      </c>
      <c r="AC2" s="136" t="s">
        <v>317</v>
      </c>
      <c r="AD2" s="136" t="s">
        <v>318</v>
      </c>
      <c r="AE2" s="137" t="s">
        <v>319</v>
      </c>
    </row>
    <row r="3" spans="1:31" ht="13.5" customHeight="1" thickTop="1" x14ac:dyDescent="0.25">
      <c r="A3">
        <f t="shared" ref="A3:A58" si="0">WEEKNUM(B3,2)</f>
        <v>27</v>
      </c>
      <c r="B3" s="2">
        <v>41820</v>
      </c>
      <c r="C3" s="4" t="str">
        <f t="shared" ref="C3:C59" si="1">TEXT(B3,"TTT")</f>
        <v>Mo</v>
      </c>
      <c r="D3" s="29"/>
      <c r="E3" s="18"/>
      <c r="F3" s="205" t="s">
        <v>11</v>
      </c>
      <c r="G3" s="25"/>
      <c r="H3" s="178" t="s">
        <v>327</v>
      </c>
      <c r="I3" s="179"/>
      <c r="J3" s="6" t="e">
        <f ca="1">IF(testfarbe(G3)=43,1,0)+IF(testfarbe(H3)=43,1,0)+IF(testfarbe(I3)=43,1,0)</f>
        <v>#NAME?</v>
      </c>
      <c r="N3" s="130"/>
      <c r="O3" s="131"/>
      <c r="P3" s="131"/>
      <c r="Q3" s="131"/>
      <c r="R3" s="131"/>
      <c r="S3" s="131"/>
      <c r="T3" s="131"/>
      <c r="U3" s="131"/>
      <c r="V3" s="132"/>
      <c r="W3" s="130"/>
      <c r="X3" s="131"/>
      <c r="Y3" s="131"/>
      <c r="Z3" s="131"/>
      <c r="AA3" s="131"/>
      <c r="AB3" s="131"/>
      <c r="AC3" s="131"/>
      <c r="AD3" s="131"/>
      <c r="AE3" s="132"/>
    </row>
    <row r="4" spans="1:31" ht="13.5" customHeight="1" x14ac:dyDescent="0.25">
      <c r="A4">
        <f t="shared" si="0"/>
        <v>27</v>
      </c>
      <c r="B4" s="15">
        <f t="shared" ref="B4:B59" si="2">B3+1</f>
        <v>41821</v>
      </c>
      <c r="C4" s="4" t="str">
        <f t="shared" si="1"/>
        <v>Di</v>
      </c>
      <c r="D4" s="29"/>
      <c r="E4" s="18"/>
      <c r="F4" s="205"/>
      <c r="G4" s="25"/>
      <c r="H4" s="180" t="s">
        <v>327</v>
      </c>
      <c r="I4" s="181"/>
      <c r="J4" s="6" t="e">
        <f ca="1">IF(testfarbe(G4)=43,1,0)+IF(testfarbe(H4)=43,1,0)+IF(testfarbe(I4)=43,1,0)</f>
        <v>#NAME?</v>
      </c>
      <c r="N4" s="130"/>
      <c r="O4" s="131"/>
      <c r="P4" s="131"/>
      <c r="Q4" s="131"/>
      <c r="R4" s="131"/>
      <c r="S4" s="131"/>
      <c r="T4" s="131"/>
      <c r="U4" s="131"/>
      <c r="V4" s="132"/>
      <c r="W4" s="130"/>
      <c r="X4" s="131"/>
      <c r="Y4" s="131"/>
      <c r="Z4" s="131"/>
      <c r="AA4" s="131"/>
      <c r="AB4" s="131"/>
      <c r="AC4" s="131"/>
      <c r="AD4" s="131"/>
      <c r="AE4" s="132"/>
    </row>
    <row r="5" spans="1:31" ht="13.5" customHeight="1" thickBot="1" x14ac:dyDescent="0.3">
      <c r="A5">
        <f t="shared" si="0"/>
        <v>27</v>
      </c>
      <c r="B5" s="15">
        <f t="shared" si="2"/>
        <v>41822</v>
      </c>
      <c r="C5" s="4" t="str">
        <f t="shared" si="1"/>
        <v>Mi</v>
      </c>
      <c r="D5" s="29"/>
      <c r="E5" s="18"/>
      <c r="F5" s="205"/>
      <c r="G5" s="25"/>
      <c r="H5" s="152" t="s">
        <v>328</v>
      </c>
      <c r="I5" s="151" t="s">
        <v>327</v>
      </c>
      <c r="J5" s="6" t="e">
        <f ca="1">IF(testfarbe(G5)=43,1,0)+IF(testfarbe(H5)=43,1,0)+IF(testfarbe(I5)=43,1,0)</f>
        <v>#NAME?</v>
      </c>
      <c r="N5" s="130"/>
      <c r="O5" s="131"/>
      <c r="P5" s="131"/>
      <c r="Q5" s="131"/>
      <c r="R5" s="131"/>
      <c r="S5" s="131"/>
      <c r="T5" s="131"/>
      <c r="U5" s="131"/>
      <c r="V5" s="132"/>
      <c r="W5" s="130"/>
      <c r="X5" s="131"/>
      <c r="Y5" s="131"/>
      <c r="Z5" s="131"/>
      <c r="AA5" s="131"/>
      <c r="AB5" s="131"/>
      <c r="AC5" s="131"/>
      <c r="AD5" s="131"/>
      <c r="AE5" s="132"/>
    </row>
    <row r="6" spans="1:31" ht="13.5" customHeight="1" thickTop="1" x14ac:dyDescent="0.25">
      <c r="A6" s="120">
        <f t="shared" si="0"/>
        <v>27</v>
      </c>
      <c r="B6" s="15">
        <f t="shared" si="2"/>
        <v>41823</v>
      </c>
      <c r="C6" s="4" t="str">
        <f t="shared" si="1"/>
        <v>Do</v>
      </c>
      <c r="D6" s="20" t="s">
        <v>10</v>
      </c>
      <c r="E6" s="18"/>
      <c r="F6" s="205"/>
      <c r="G6" s="25"/>
      <c r="H6" s="118" t="s">
        <v>342</v>
      </c>
      <c r="I6" s="23" t="s">
        <v>330</v>
      </c>
      <c r="J6" s="6" t="e">
        <f ca="1">IF(testfarbe(G6)=43,1,0)+IF(testfarbe(H6)=43,1,0)+IF(testfarbe(I6)=43,1,0)</f>
        <v>#NAME?</v>
      </c>
      <c r="M6" t="e">
        <f t="shared" ref="M6:M58" ca="1" si="3">IF(J6&lt;1,1,0)</f>
        <v>#NAME?</v>
      </c>
      <c r="N6" s="130"/>
      <c r="O6" s="131"/>
      <c r="P6" s="131"/>
      <c r="Q6" s="131"/>
      <c r="R6" s="131"/>
      <c r="S6" s="131"/>
      <c r="T6" s="131"/>
      <c r="U6" s="131"/>
      <c r="V6" s="132"/>
      <c r="W6" s="130"/>
      <c r="X6" s="131"/>
      <c r="Y6" s="131"/>
      <c r="Z6" s="131"/>
      <c r="AA6" s="131"/>
      <c r="AB6" s="131"/>
      <c r="AC6" s="131"/>
      <c r="AD6" s="131"/>
      <c r="AE6" s="132"/>
    </row>
    <row r="7" spans="1:31" ht="13.5" customHeight="1" x14ac:dyDescent="0.25">
      <c r="A7" s="120">
        <f t="shared" si="0"/>
        <v>27</v>
      </c>
      <c r="B7" s="15">
        <f t="shared" si="2"/>
        <v>41824</v>
      </c>
      <c r="C7" s="4" t="str">
        <f t="shared" si="1"/>
        <v>Fr</v>
      </c>
      <c r="D7" s="20"/>
      <c r="E7" s="18"/>
      <c r="F7" s="205"/>
      <c r="G7" s="25"/>
      <c r="H7" s="23" t="s">
        <v>341</v>
      </c>
      <c r="I7" s="24" t="s">
        <v>343</v>
      </c>
      <c r="J7" s="6" t="e">
        <f ca="1">IF(testfarbe(G7)=43,1,0)+IF(testfarbe(H7)=43,1,0)+IF(testfarbe(I7)=43,1,0)</f>
        <v>#NAME?</v>
      </c>
      <c r="M7" t="e">
        <f t="shared" ca="1" si="3"/>
        <v>#NAME?</v>
      </c>
      <c r="N7" s="130"/>
      <c r="O7" s="131"/>
      <c r="P7" s="131"/>
      <c r="Q7" s="131"/>
      <c r="R7" s="131"/>
      <c r="S7" s="131"/>
      <c r="T7" s="131"/>
      <c r="U7" s="131"/>
      <c r="V7" s="132"/>
      <c r="W7" s="130"/>
      <c r="X7" s="131"/>
      <c r="Y7" s="131"/>
      <c r="Z7" s="131"/>
      <c r="AA7" s="131"/>
      <c r="AB7" s="131"/>
      <c r="AC7" s="131"/>
      <c r="AD7" s="131"/>
      <c r="AE7" s="132"/>
    </row>
    <row r="8" spans="1:31" ht="13.5" customHeight="1" x14ac:dyDescent="0.25">
      <c r="A8" s="120">
        <f t="shared" si="0"/>
        <v>27</v>
      </c>
      <c r="B8" s="15">
        <f t="shared" si="2"/>
        <v>41825</v>
      </c>
      <c r="C8" s="4" t="str">
        <f t="shared" si="1"/>
        <v>Sa</v>
      </c>
      <c r="D8" s="20"/>
      <c r="E8" s="18"/>
      <c r="F8" s="205"/>
      <c r="G8" s="25"/>
      <c r="H8" s="26"/>
      <c r="I8" s="13"/>
      <c r="J8" s="6" t="e">
        <f ca="1">IF(testfarbe(G8)=43,1,0)+IF(testfarbe(H8)=43,1,0)+IF(testfarbe(I8)=43,1,0)</f>
        <v>#NAME?</v>
      </c>
      <c r="M8" t="e">
        <f t="shared" ca="1" si="3"/>
        <v>#NAME?</v>
      </c>
      <c r="N8" s="130"/>
      <c r="O8" s="131"/>
      <c r="P8" s="131"/>
      <c r="Q8" s="131"/>
      <c r="R8" s="131"/>
      <c r="S8" s="131"/>
      <c r="T8" s="131"/>
      <c r="U8" s="131"/>
      <c r="V8" s="132"/>
      <c r="W8" s="130"/>
      <c r="X8" s="131"/>
      <c r="Y8" s="131"/>
      <c r="Z8" s="131"/>
      <c r="AA8" s="131"/>
      <c r="AB8" s="131"/>
      <c r="AC8" s="131"/>
      <c r="AD8" s="131"/>
      <c r="AE8" s="132"/>
    </row>
    <row r="9" spans="1:31" ht="13.5" customHeight="1" x14ac:dyDescent="0.25">
      <c r="A9" s="120">
        <f t="shared" si="0"/>
        <v>27</v>
      </c>
      <c r="B9" s="15">
        <f t="shared" si="2"/>
        <v>41826</v>
      </c>
      <c r="C9" s="4" t="str">
        <f t="shared" si="1"/>
        <v>So</v>
      </c>
      <c r="D9" s="20"/>
      <c r="E9" s="18"/>
      <c r="F9" s="205"/>
      <c r="G9" s="25"/>
      <c r="H9" s="26"/>
      <c r="I9" s="13"/>
      <c r="J9" s="6" t="e">
        <f ca="1">IF(testfarbe(G9)=43,1,0)+IF(testfarbe(H9)=43,1,0)+IF(testfarbe(I9)=43,1,0)</f>
        <v>#NAME?</v>
      </c>
      <c r="M9" t="e">
        <f t="shared" ca="1" si="3"/>
        <v>#NAME?</v>
      </c>
      <c r="N9" s="130"/>
      <c r="O9" s="131"/>
      <c r="P9" s="131"/>
      <c r="Q9" s="131"/>
      <c r="R9" s="131"/>
      <c r="S9" s="131"/>
      <c r="T9" s="131"/>
      <c r="U9" s="131"/>
      <c r="V9" s="132"/>
      <c r="W9" s="130"/>
      <c r="X9" s="131"/>
      <c r="Y9" s="131"/>
      <c r="Z9" s="131"/>
      <c r="AA9" s="131"/>
      <c r="AB9" s="131"/>
      <c r="AC9" s="131"/>
      <c r="AD9" s="131"/>
      <c r="AE9" s="132"/>
    </row>
    <row r="10" spans="1:31" ht="13.5" customHeight="1" x14ac:dyDescent="0.25">
      <c r="A10" s="120">
        <f t="shared" si="0"/>
        <v>28</v>
      </c>
      <c r="B10" s="15">
        <f t="shared" si="2"/>
        <v>41827</v>
      </c>
      <c r="C10" s="3" t="str">
        <f t="shared" si="1"/>
        <v>Mo</v>
      </c>
      <c r="D10" s="20"/>
      <c r="E10" s="184" t="s">
        <v>12</v>
      </c>
      <c r="F10" s="205"/>
      <c r="G10" s="28"/>
      <c r="H10" s="145" t="s">
        <v>270</v>
      </c>
      <c r="I10" s="118" t="s">
        <v>274</v>
      </c>
      <c r="J10" s="6" t="e">
        <f ca="1">IF(testfarbe(G10)=43,1,0)+IF(testfarbe(H10)=43,1,0)+IF(testfarbe(I10)=43,1,0)</f>
        <v>#NAME?</v>
      </c>
      <c r="M10" t="e">
        <f t="shared" ca="1" si="3"/>
        <v>#NAME?</v>
      </c>
      <c r="N10" s="130"/>
      <c r="O10" s="131"/>
      <c r="P10" s="131"/>
      <c r="Q10" s="131"/>
      <c r="R10" s="131"/>
      <c r="S10" s="131"/>
      <c r="T10" s="131"/>
      <c r="U10" s="131"/>
      <c r="V10" s="132"/>
      <c r="W10" s="130"/>
      <c r="X10" s="131"/>
      <c r="Y10" s="131"/>
      <c r="Z10" s="131"/>
      <c r="AA10" s="131"/>
      <c r="AB10" s="131"/>
      <c r="AC10" s="131"/>
      <c r="AD10" s="131"/>
      <c r="AE10" s="132"/>
    </row>
    <row r="11" spans="1:31" ht="13.5" customHeight="1" x14ac:dyDescent="0.25">
      <c r="A11" s="120">
        <f t="shared" si="0"/>
        <v>28</v>
      </c>
      <c r="B11" s="15">
        <f t="shared" si="2"/>
        <v>41828</v>
      </c>
      <c r="C11" s="3" t="str">
        <f t="shared" si="1"/>
        <v>Di</v>
      </c>
      <c r="D11" s="20"/>
      <c r="E11" s="184"/>
      <c r="F11" s="205"/>
      <c r="G11" s="28"/>
      <c r="H11" s="145" t="s">
        <v>281</v>
      </c>
      <c r="I11" s="118" t="s">
        <v>331</v>
      </c>
      <c r="J11" s="6" t="e">
        <f ca="1">IF(testfarbe(G11)=43,1,0)+IF(testfarbe(H11)=43,1,0)+IF(testfarbe(I11)=43,1,0)</f>
        <v>#NAME?</v>
      </c>
      <c r="M11" t="e">
        <f t="shared" ca="1" si="3"/>
        <v>#NAME?</v>
      </c>
      <c r="N11" s="130"/>
      <c r="O11" s="131"/>
      <c r="P11" s="131"/>
      <c r="Q11" s="131"/>
      <c r="R11" s="131"/>
      <c r="S11" s="131"/>
      <c r="T11" s="131"/>
      <c r="U11" s="131"/>
      <c r="V11" s="132"/>
      <c r="W11" s="130"/>
      <c r="X11" s="131"/>
      <c r="Y11" s="131"/>
      <c r="Z11" s="131"/>
      <c r="AA11" s="131"/>
      <c r="AB11" s="131"/>
      <c r="AC11" s="131"/>
      <c r="AD11" s="131"/>
      <c r="AE11" s="132"/>
    </row>
    <row r="12" spans="1:31" ht="13.5" customHeight="1" x14ac:dyDescent="0.25">
      <c r="A12" s="120">
        <f t="shared" si="0"/>
        <v>28</v>
      </c>
      <c r="B12" s="15">
        <f t="shared" si="2"/>
        <v>41829</v>
      </c>
      <c r="C12" s="3" t="str">
        <f t="shared" si="1"/>
        <v>Mi</v>
      </c>
      <c r="D12" s="20"/>
      <c r="E12" s="184"/>
      <c r="F12" s="205"/>
      <c r="G12" s="28"/>
      <c r="H12" s="146" t="s">
        <v>346</v>
      </c>
      <c r="I12" s="24" t="s">
        <v>353</v>
      </c>
      <c r="J12" s="6" t="e">
        <f ca="1">IF(testfarbe(G12)=43,1,0)+IF(testfarbe(H12)=43,1,0)+IF(testfarbe(I12)=43,1,0)</f>
        <v>#NAME?</v>
      </c>
      <c r="M12" t="e">
        <f t="shared" ca="1" si="3"/>
        <v>#NAME?</v>
      </c>
      <c r="N12" s="130"/>
      <c r="O12" s="131"/>
      <c r="P12" s="131"/>
      <c r="Q12" s="131"/>
      <c r="R12" s="131"/>
      <c r="S12" s="131"/>
      <c r="T12" s="131"/>
      <c r="U12" s="131"/>
      <c r="V12" s="132"/>
      <c r="W12" s="130"/>
      <c r="X12" s="131"/>
      <c r="Y12" s="131"/>
      <c r="Z12" s="131"/>
      <c r="AA12" s="131"/>
      <c r="AB12" s="131"/>
      <c r="AC12" s="131"/>
      <c r="AD12" s="131"/>
      <c r="AE12" s="132"/>
    </row>
    <row r="13" spans="1:31" ht="13.5" customHeight="1" x14ac:dyDescent="0.25">
      <c r="A13" s="120">
        <f t="shared" si="0"/>
        <v>28</v>
      </c>
      <c r="B13" s="15">
        <f t="shared" si="2"/>
        <v>41830</v>
      </c>
      <c r="C13" s="3" t="str">
        <f t="shared" si="1"/>
        <v>Do</v>
      </c>
      <c r="D13" s="20"/>
      <c r="E13" s="184"/>
      <c r="F13" s="205"/>
      <c r="G13" s="28"/>
      <c r="H13" s="23" t="s">
        <v>345</v>
      </c>
      <c r="I13" s="118" t="s">
        <v>348</v>
      </c>
      <c r="J13" s="6" t="e">
        <f ca="1">IF(testfarbe(G13)=43,1,0)+IF(testfarbe(H13)=43,1,0)+IF(testfarbe(I13)=43,1,0)</f>
        <v>#NAME?</v>
      </c>
      <c r="M13" t="e">
        <f t="shared" ca="1" si="3"/>
        <v>#NAME?</v>
      </c>
      <c r="N13" s="130"/>
      <c r="O13" s="131"/>
      <c r="P13" s="131"/>
      <c r="Q13" s="131"/>
      <c r="R13" s="131"/>
      <c r="S13" s="131"/>
      <c r="T13" s="131"/>
      <c r="U13" s="131"/>
      <c r="V13" s="132"/>
      <c r="W13" s="130"/>
      <c r="X13" s="131"/>
      <c r="Y13" s="131"/>
      <c r="Z13" s="131"/>
      <c r="AA13" s="131"/>
      <c r="AB13" s="131"/>
      <c r="AC13" s="131"/>
      <c r="AD13" s="131"/>
      <c r="AE13" s="132"/>
    </row>
    <row r="14" spans="1:31" ht="13.5" customHeight="1" x14ac:dyDescent="0.25">
      <c r="A14" s="120">
        <f t="shared" si="0"/>
        <v>28</v>
      </c>
      <c r="B14" s="15">
        <f t="shared" si="2"/>
        <v>41831</v>
      </c>
      <c r="C14" s="3" t="str">
        <f t="shared" si="1"/>
        <v>Fr</v>
      </c>
      <c r="D14" s="20"/>
      <c r="E14" s="184"/>
      <c r="F14" s="205"/>
      <c r="G14" s="28"/>
      <c r="H14" s="118" t="s">
        <v>284</v>
      </c>
      <c r="I14" s="118" t="s">
        <v>347</v>
      </c>
      <c r="J14" s="6" t="e">
        <f ca="1">IF(testfarbe(G14)=43,1,0)+IF(testfarbe(H14)=43,1,0)+IF(testfarbe(I14)=43,1,0)</f>
        <v>#NAME?</v>
      </c>
      <c r="M14" t="e">
        <f t="shared" ca="1" si="3"/>
        <v>#NAME?</v>
      </c>
      <c r="N14" s="130"/>
      <c r="O14" s="131"/>
      <c r="P14" s="131"/>
      <c r="Q14" s="131"/>
      <c r="R14" s="131"/>
      <c r="S14" s="131"/>
      <c r="T14" s="131"/>
      <c r="U14" s="131"/>
      <c r="V14" s="132"/>
      <c r="W14" s="130"/>
      <c r="X14" s="131"/>
      <c r="Y14" s="131"/>
      <c r="Z14" s="131"/>
      <c r="AA14" s="131"/>
      <c r="AB14" s="131"/>
      <c r="AC14" s="131"/>
      <c r="AD14" s="131"/>
      <c r="AE14" s="132"/>
    </row>
    <row r="15" spans="1:31" ht="13.5" customHeight="1" x14ac:dyDescent="0.25">
      <c r="A15" s="120">
        <f t="shared" si="0"/>
        <v>28</v>
      </c>
      <c r="B15" s="15">
        <f t="shared" si="2"/>
        <v>41832</v>
      </c>
      <c r="C15" s="3" t="str">
        <f t="shared" si="1"/>
        <v>Sa</v>
      </c>
      <c r="D15" s="20"/>
      <c r="E15" s="184"/>
      <c r="F15" s="205"/>
      <c r="G15" s="28"/>
      <c r="H15" s="124"/>
      <c r="I15" s="14"/>
      <c r="J15" s="6" t="e">
        <f ca="1">IF(testfarbe(G15)=43,1,0)+IF(testfarbe(H15)=43,1,0)+IF(testfarbe(I15)=43,1,0)</f>
        <v>#NAME?</v>
      </c>
      <c r="M15" t="e">
        <f t="shared" ca="1" si="3"/>
        <v>#NAME?</v>
      </c>
      <c r="N15" s="130"/>
      <c r="O15" s="131"/>
      <c r="P15" s="131"/>
      <c r="Q15" s="131"/>
      <c r="R15" s="131"/>
      <c r="S15" s="131"/>
      <c r="T15" s="131"/>
      <c r="U15" s="131"/>
      <c r="V15" s="132"/>
      <c r="W15" s="130"/>
      <c r="X15" s="131"/>
      <c r="Y15" s="131"/>
      <c r="Z15" s="131"/>
      <c r="AA15" s="131"/>
      <c r="AB15" s="131"/>
      <c r="AC15" s="131"/>
      <c r="AD15" s="131"/>
      <c r="AE15" s="132"/>
    </row>
    <row r="16" spans="1:31" ht="13.5" customHeight="1" x14ac:dyDescent="0.25">
      <c r="A16" s="120">
        <f t="shared" si="0"/>
        <v>28</v>
      </c>
      <c r="B16" s="15">
        <f t="shared" si="2"/>
        <v>41833</v>
      </c>
      <c r="C16" s="3" t="str">
        <f t="shared" si="1"/>
        <v>So</v>
      </c>
      <c r="D16" s="20"/>
      <c r="E16" s="184"/>
      <c r="F16" s="205"/>
      <c r="G16" s="28"/>
      <c r="H16" s="21"/>
      <c r="I16" s="14"/>
      <c r="J16" s="6" t="e">
        <f ca="1">IF(testfarbe(G16)=43,1,0)+IF(testfarbe(H16)=43,1,0)+IF(testfarbe(I16)=43,1,0)</f>
        <v>#NAME?</v>
      </c>
      <c r="M16" t="e">
        <f t="shared" ca="1" si="3"/>
        <v>#NAME?</v>
      </c>
      <c r="N16" s="130"/>
      <c r="O16" s="131"/>
      <c r="P16" s="131"/>
      <c r="Q16" s="131"/>
      <c r="R16" s="131"/>
      <c r="S16" s="131"/>
      <c r="T16" s="131"/>
      <c r="U16" s="131"/>
      <c r="V16" s="132"/>
      <c r="W16" s="130"/>
      <c r="X16" s="131"/>
      <c r="Y16" s="131"/>
      <c r="Z16" s="131"/>
      <c r="AA16" s="131"/>
      <c r="AB16" s="131"/>
      <c r="AC16" s="131"/>
      <c r="AD16" s="131"/>
      <c r="AE16" s="132"/>
    </row>
    <row r="17" spans="1:31" ht="13.5" customHeight="1" x14ac:dyDescent="0.25">
      <c r="A17" s="120">
        <f t="shared" si="0"/>
        <v>29</v>
      </c>
      <c r="B17" s="15">
        <f t="shared" si="2"/>
        <v>41834</v>
      </c>
      <c r="C17" s="4" t="str">
        <f t="shared" si="1"/>
        <v>Mo</v>
      </c>
      <c r="D17" s="20"/>
      <c r="E17" s="184"/>
      <c r="F17" s="205"/>
      <c r="G17" s="28"/>
      <c r="H17" s="23" t="s">
        <v>349</v>
      </c>
      <c r="I17" s="160" t="s">
        <v>350</v>
      </c>
      <c r="J17" s="6" t="e">
        <f ca="1">IF(testfarbe(G17)=43,1,0)+IF(testfarbe(H17)=43,1,0)+IF(testfarbe(I17)=43,1,0)</f>
        <v>#NAME?</v>
      </c>
      <c r="M17" t="e">
        <f t="shared" ca="1" si="3"/>
        <v>#NAME?</v>
      </c>
      <c r="N17" s="130"/>
      <c r="O17" s="131"/>
      <c r="P17" s="131"/>
      <c r="Q17" s="131"/>
      <c r="R17" s="131"/>
      <c r="S17" s="131"/>
      <c r="T17" s="131"/>
      <c r="U17" s="131"/>
      <c r="V17" s="132"/>
      <c r="W17" s="130"/>
      <c r="X17" s="131"/>
      <c r="Y17" s="131"/>
      <c r="Z17" s="131"/>
      <c r="AA17" s="131"/>
      <c r="AB17" s="131"/>
      <c r="AC17" s="131"/>
      <c r="AD17" s="131"/>
      <c r="AE17" s="132"/>
    </row>
    <row r="18" spans="1:31" ht="13.5" customHeight="1" x14ac:dyDescent="0.25">
      <c r="A18" s="120">
        <f t="shared" si="0"/>
        <v>29</v>
      </c>
      <c r="B18" s="15">
        <f t="shared" si="2"/>
        <v>41835</v>
      </c>
      <c r="C18" s="4" t="str">
        <f t="shared" si="1"/>
        <v>Di</v>
      </c>
      <c r="D18" s="20"/>
      <c r="E18" s="184"/>
      <c r="F18" s="205"/>
      <c r="G18" s="28"/>
      <c r="H18" s="24" t="s">
        <v>344</v>
      </c>
      <c r="I18" s="23" t="s">
        <v>350</v>
      </c>
      <c r="J18" s="6" t="e">
        <f ca="1">IF(testfarbe(G18)=43,1,0)+IF(testfarbe(H18)=43,1,0)+IF(testfarbe(I18)=43,1,0)</f>
        <v>#NAME?</v>
      </c>
      <c r="M18" t="e">
        <f t="shared" ca="1" si="3"/>
        <v>#NAME?</v>
      </c>
      <c r="N18" s="130"/>
      <c r="O18" s="131"/>
      <c r="P18" s="131"/>
      <c r="Q18" s="131"/>
      <c r="R18" s="131"/>
      <c r="S18" s="131"/>
      <c r="T18" s="131"/>
      <c r="U18" s="131"/>
      <c r="V18" s="132"/>
      <c r="W18" s="130"/>
      <c r="X18" s="131"/>
      <c r="Y18" s="131"/>
      <c r="Z18" s="131"/>
      <c r="AA18" s="131"/>
      <c r="AB18" s="131"/>
      <c r="AC18" s="131"/>
      <c r="AD18" s="131"/>
      <c r="AE18" s="132"/>
    </row>
    <row r="19" spans="1:31" ht="13.5" customHeight="1" x14ac:dyDescent="0.25">
      <c r="A19" s="120">
        <f t="shared" si="0"/>
        <v>29</v>
      </c>
      <c r="B19" s="15">
        <f t="shared" si="2"/>
        <v>41836</v>
      </c>
      <c r="C19" s="4" t="str">
        <f t="shared" si="1"/>
        <v>Mi</v>
      </c>
      <c r="D19" s="20"/>
      <c r="E19" s="184"/>
      <c r="F19" s="205"/>
      <c r="G19" s="28"/>
      <c r="H19" s="24" t="s">
        <v>332</v>
      </c>
      <c r="I19" s="23" t="s">
        <v>345</v>
      </c>
      <c r="J19" s="6" t="e">
        <f ca="1">IF(testfarbe(G19)=43,1,0)+IF(testfarbe(H19)=43,1,0)+IF(testfarbe(I19)=43,1,0)</f>
        <v>#NAME?</v>
      </c>
      <c r="M19" t="e">
        <f t="shared" ca="1" si="3"/>
        <v>#NAME?</v>
      </c>
      <c r="N19" s="130"/>
      <c r="O19" s="131"/>
      <c r="P19" s="131"/>
      <c r="Q19" s="131"/>
      <c r="R19" s="131"/>
      <c r="S19" s="131"/>
      <c r="T19" s="131"/>
      <c r="U19" s="131"/>
      <c r="V19" s="132"/>
      <c r="W19" s="130"/>
      <c r="X19" s="131"/>
      <c r="Y19" s="131"/>
      <c r="Z19" s="131"/>
      <c r="AA19" s="131"/>
      <c r="AB19" s="131"/>
      <c r="AC19" s="131"/>
      <c r="AD19" s="131"/>
      <c r="AE19" s="132"/>
    </row>
    <row r="20" spans="1:31" ht="13.5" customHeight="1" x14ac:dyDescent="0.25">
      <c r="A20" s="120">
        <f t="shared" si="0"/>
        <v>29</v>
      </c>
      <c r="B20" s="15">
        <f t="shared" si="2"/>
        <v>41837</v>
      </c>
      <c r="C20" s="4" t="str">
        <f t="shared" si="1"/>
        <v>Do</v>
      </c>
      <c r="D20" s="193" t="s">
        <v>10</v>
      </c>
      <c r="E20" s="5"/>
      <c r="F20" s="194" t="s">
        <v>15</v>
      </c>
      <c r="G20" s="28"/>
      <c r="H20" s="191"/>
      <c r="I20" s="192"/>
      <c r="J20" s="6" t="e">
        <f ca="1">IF(testfarbe(G20)=43,1,0)+IF(testfarbe(H20)=43,1,0)+IF(testfarbe(I20)=43,1,0)</f>
        <v>#NAME?</v>
      </c>
      <c r="M20" t="e">
        <f t="shared" ca="1" si="3"/>
        <v>#NAME?</v>
      </c>
      <c r="N20" s="130"/>
      <c r="O20" s="131"/>
      <c r="P20" s="131"/>
      <c r="Q20" s="131"/>
      <c r="R20" s="131"/>
      <c r="S20" s="131"/>
      <c r="T20" s="131"/>
      <c r="U20" s="131"/>
      <c r="V20" s="132"/>
      <c r="W20" s="130"/>
      <c r="X20" s="131"/>
      <c r="Y20" s="131"/>
      <c r="Z20" s="131"/>
      <c r="AA20" s="131"/>
      <c r="AB20" s="131"/>
      <c r="AC20" s="131"/>
      <c r="AD20" s="131"/>
      <c r="AE20" s="132"/>
    </row>
    <row r="21" spans="1:31" ht="13.5" customHeight="1" x14ac:dyDescent="0.25">
      <c r="A21" s="120">
        <f t="shared" si="0"/>
        <v>29</v>
      </c>
      <c r="B21" s="15">
        <f t="shared" si="2"/>
        <v>41838</v>
      </c>
      <c r="C21" s="4" t="str">
        <f t="shared" si="1"/>
        <v>Fr</v>
      </c>
      <c r="D21" s="193"/>
      <c r="E21" s="5"/>
      <c r="F21" s="194"/>
      <c r="G21" s="28"/>
      <c r="H21" s="26"/>
      <c r="I21" s="13"/>
      <c r="J21" s="6" t="e">
        <f ca="1">IF(testfarbe(G21)=43,1,0)+IF(testfarbe(H21)=43,1,0)+IF(testfarbe(I21)=43,1,0)</f>
        <v>#NAME?</v>
      </c>
      <c r="M21" t="e">
        <f t="shared" ca="1" si="3"/>
        <v>#NAME?</v>
      </c>
      <c r="N21" s="130"/>
      <c r="O21" s="131"/>
      <c r="P21" s="131"/>
      <c r="Q21" s="131"/>
      <c r="R21" s="131"/>
      <c r="S21" s="131"/>
      <c r="T21" s="131"/>
      <c r="U21" s="131"/>
      <c r="V21" s="132"/>
      <c r="W21" s="130"/>
      <c r="X21" s="131"/>
      <c r="Y21" s="131"/>
      <c r="Z21" s="131"/>
      <c r="AA21" s="131"/>
      <c r="AB21" s="131"/>
      <c r="AC21" s="131"/>
      <c r="AD21" s="131"/>
      <c r="AE21" s="132"/>
    </row>
    <row r="22" spans="1:31" ht="13.5" customHeight="1" x14ac:dyDescent="0.25">
      <c r="A22" s="120">
        <f t="shared" si="0"/>
        <v>29</v>
      </c>
      <c r="B22" s="15">
        <f t="shared" si="2"/>
        <v>41839</v>
      </c>
      <c r="C22" s="4" t="str">
        <f t="shared" si="1"/>
        <v>Sa</v>
      </c>
      <c r="D22" s="193"/>
      <c r="E22" s="5"/>
      <c r="F22" s="194"/>
      <c r="G22" s="28"/>
      <c r="H22" s="13"/>
      <c r="I22" s="22"/>
      <c r="J22" s="6" t="e">
        <f ca="1">IF(testfarbe(G22)=43,1,0)+IF(testfarbe(H22)=43,1,0)+IF(testfarbe(I22)=43,1,0)</f>
        <v>#NAME?</v>
      </c>
      <c r="M22" t="e">
        <f t="shared" ca="1" si="3"/>
        <v>#NAME?</v>
      </c>
      <c r="N22" s="130"/>
      <c r="O22" s="131"/>
      <c r="P22" s="131"/>
      <c r="Q22" s="131"/>
      <c r="R22" s="131"/>
      <c r="S22" s="131"/>
      <c r="T22" s="131"/>
      <c r="U22" s="131"/>
      <c r="V22" s="132"/>
      <c r="W22" s="130"/>
      <c r="X22" s="131"/>
      <c r="Y22" s="131"/>
      <c r="Z22" s="131"/>
      <c r="AA22" s="131"/>
      <c r="AB22" s="131"/>
      <c r="AC22" s="131"/>
      <c r="AD22" s="131"/>
      <c r="AE22" s="132"/>
    </row>
    <row r="23" spans="1:31" ht="13.5" customHeight="1" x14ac:dyDescent="0.25">
      <c r="A23" s="120">
        <f t="shared" si="0"/>
        <v>29</v>
      </c>
      <c r="B23" s="15">
        <f t="shared" si="2"/>
        <v>41840</v>
      </c>
      <c r="C23" s="4" t="str">
        <f t="shared" si="1"/>
        <v>So</v>
      </c>
      <c r="D23" s="193"/>
      <c r="E23" s="5"/>
      <c r="F23" s="194"/>
      <c r="G23" s="25"/>
      <c r="H23" s="26"/>
      <c r="I23" s="13"/>
      <c r="J23" s="6" t="e">
        <f ca="1">IF(testfarbe(G23)=43,1,0)+IF(testfarbe(H23)=43,1,0)+IF(testfarbe(I23)=43,1,0)</f>
        <v>#NAME?</v>
      </c>
      <c r="M23" t="e">
        <f t="shared" ca="1" si="3"/>
        <v>#NAME?</v>
      </c>
      <c r="N23" s="130"/>
      <c r="O23" s="131"/>
      <c r="P23" s="131"/>
      <c r="Q23" s="131"/>
      <c r="R23" s="131"/>
      <c r="S23" s="131"/>
      <c r="T23" s="131"/>
      <c r="U23" s="131"/>
      <c r="V23" s="132"/>
      <c r="W23" s="130"/>
      <c r="X23" s="131"/>
      <c r="Y23" s="131"/>
      <c r="Z23" s="131"/>
      <c r="AA23" s="131"/>
      <c r="AB23" s="131"/>
      <c r="AC23" s="131"/>
      <c r="AD23" s="131"/>
      <c r="AE23" s="132"/>
    </row>
    <row r="24" spans="1:31" ht="13.5" customHeight="1" x14ac:dyDescent="0.25">
      <c r="A24" s="120">
        <f t="shared" si="0"/>
        <v>30</v>
      </c>
      <c r="B24" s="15">
        <f t="shared" si="2"/>
        <v>41841</v>
      </c>
      <c r="C24" s="3" t="str">
        <f t="shared" si="1"/>
        <v>Mo</v>
      </c>
      <c r="D24" s="193"/>
      <c r="E24" s="5"/>
      <c r="F24" s="194"/>
      <c r="G24" s="25"/>
      <c r="H24" s="26"/>
      <c r="I24" s="13"/>
      <c r="J24" s="6" t="e">
        <f ca="1">IF(testfarbe(G24)=43,1,0)+IF(testfarbe(H24)=43,1,0)+IF(testfarbe(I24)=43,1,0)</f>
        <v>#NAME?</v>
      </c>
      <c r="M24" t="e">
        <f t="shared" ca="1" si="3"/>
        <v>#NAME?</v>
      </c>
      <c r="N24" s="130"/>
      <c r="O24" s="131"/>
      <c r="P24" s="131"/>
      <c r="Q24" s="131"/>
      <c r="R24" s="131"/>
      <c r="S24" s="131"/>
      <c r="T24" s="131"/>
      <c r="U24" s="131"/>
      <c r="V24" s="132"/>
      <c r="W24" s="130"/>
      <c r="X24" s="131"/>
      <c r="Y24" s="131"/>
      <c r="Z24" s="131"/>
      <c r="AA24" s="131"/>
      <c r="AB24" s="131"/>
      <c r="AC24" s="131"/>
      <c r="AD24" s="131"/>
      <c r="AE24" s="132"/>
    </row>
    <row r="25" spans="1:31" ht="13.5" customHeight="1" x14ac:dyDescent="0.25">
      <c r="A25" s="120">
        <f t="shared" si="0"/>
        <v>30</v>
      </c>
      <c r="B25" s="15">
        <f t="shared" si="2"/>
        <v>41842</v>
      </c>
      <c r="C25" s="3" t="str">
        <f t="shared" si="1"/>
        <v>Di</v>
      </c>
      <c r="D25" s="193"/>
      <c r="E25" s="5"/>
      <c r="F25" s="194"/>
      <c r="G25" s="25"/>
      <c r="H25" s="26"/>
      <c r="I25" s="13"/>
      <c r="J25" s="6" t="e">
        <f ca="1">IF(testfarbe(G25)=43,1,0)+IF(testfarbe(H25)=43,1,0)+IF(testfarbe(I25)=43,1,0)</f>
        <v>#NAME?</v>
      </c>
      <c r="M25" t="e">
        <f t="shared" ca="1" si="3"/>
        <v>#NAME?</v>
      </c>
      <c r="N25" s="130"/>
      <c r="O25" s="131"/>
      <c r="P25" s="131"/>
      <c r="Q25" s="131"/>
      <c r="R25" s="131"/>
      <c r="S25" s="131"/>
      <c r="T25" s="131"/>
      <c r="U25" s="131"/>
      <c r="V25" s="132"/>
      <c r="W25" s="130"/>
      <c r="X25" s="131"/>
      <c r="Y25" s="131"/>
      <c r="Z25" s="131"/>
      <c r="AA25" s="131"/>
      <c r="AB25" s="131"/>
      <c r="AC25" s="131"/>
      <c r="AD25" s="131"/>
      <c r="AE25" s="132"/>
    </row>
    <row r="26" spans="1:31" ht="13.5" customHeight="1" x14ac:dyDescent="0.25">
      <c r="A26" s="120">
        <f t="shared" si="0"/>
        <v>30</v>
      </c>
      <c r="B26" s="15">
        <f t="shared" si="2"/>
        <v>41843</v>
      </c>
      <c r="C26" s="3" t="str">
        <f t="shared" si="1"/>
        <v>Mi</v>
      </c>
      <c r="D26" s="193"/>
      <c r="E26" s="5"/>
      <c r="F26" s="194"/>
      <c r="G26" s="25"/>
      <c r="H26" s="26"/>
      <c r="I26" s="13"/>
      <c r="J26" s="6" t="e">
        <f ca="1">IF(testfarbe(G26)=43,1,0)+IF(testfarbe(H26)=43,1,0)+IF(testfarbe(I26)=43,1,0)</f>
        <v>#NAME?</v>
      </c>
      <c r="M26" t="e">
        <f t="shared" ca="1" si="3"/>
        <v>#NAME?</v>
      </c>
      <c r="N26" s="130"/>
      <c r="O26" s="131"/>
      <c r="P26" s="131"/>
      <c r="Q26" s="131"/>
      <c r="R26" s="131"/>
      <c r="S26" s="131"/>
      <c r="T26" s="131"/>
      <c r="U26" s="131"/>
      <c r="V26" s="132"/>
      <c r="W26" s="130"/>
      <c r="X26" s="131"/>
      <c r="Y26" s="131"/>
      <c r="Z26" s="131"/>
      <c r="AA26" s="131"/>
      <c r="AB26" s="131"/>
      <c r="AC26" s="131"/>
      <c r="AD26" s="131"/>
      <c r="AE26" s="132"/>
    </row>
    <row r="27" spans="1:31" ht="13.5" customHeight="1" x14ac:dyDescent="0.25">
      <c r="A27" s="120">
        <f t="shared" si="0"/>
        <v>30</v>
      </c>
      <c r="B27" s="15">
        <f t="shared" si="2"/>
        <v>41844</v>
      </c>
      <c r="C27" s="3" t="str">
        <f t="shared" si="1"/>
        <v>Do</v>
      </c>
      <c r="D27" s="193" t="s">
        <v>10</v>
      </c>
      <c r="E27" s="5"/>
      <c r="F27" s="194"/>
      <c r="G27" s="25"/>
      <c r="H27" s="122"/>
      <c r="I27" s="122"/>
      <c r="J27" s="6" t="e">
        <f ca="1">IF(testfarbe(G27)=43,1,0)+IF(testfarbe(H27)=43,1,0)+IF(testfarbe(I27)=43,1,0)</f>
        <v>#NAME?</v>
      </c>
      <c r="M27" t="e">
        <f t="shared" ca="1" si="3"/>
        <v>#NAME?</v>
      </c>
      <c r="N27" s="130"/>
      <c r="O27" s="131"/>
      <c r="P27" s="131"/>
      <c r="Q27" s="131"/>
      <c r="R27" s="131"/>
      <c r="S27" s="131"/>
      <c r="T27" s="131"/>
      <c r="U27" s="131"/>
      <c r="V27" s="132"/>
      <c r="W27" s="130"/>
      <c r="X27" s="131"/>
      <c r="Y27" s="131"/>
      <c r="Z27" s="131"/>
      <c r="AA27" s="131"/>
      <c r="AB27" s="131"/>
      <c r="AC27" s="131"/>
      <c r="AD27" s="131"/>
      <c r="AE27" s="132"/>
    </row>
    <row r="28" spans="1:31" ht="13.5" customHeight="1" x14ac:dyDescent="0.25">
      <c r="A28" s="120">
        <f t="shared" si="0"/>
        <v>30</v>
      </c>
      <c r="B28" s="15">
        <f t="shared" si="2"/>
        <v>41845</v>
      </c>
      <c r="C28" s="3" t="str">
        <f t="shared" si="1"/>
        <v>Fr</v>
      </c>
      <c r="D28" s="193"/>
      <c r="E28" s="5"/>
      <c r="F28" s="194"/>
      <c r="G28" s="25"/>
      <c r="H28" s="122"/>
      <c r="I28" s="122"/>
      <c r="J28" s="6" t="e">
        <f ca="1">IF(testfarbe(G28)=43,1,0)+IF(testfarbe(H28)=43,1,0)+IF(testfarbe(I28)=43,1,0)</f>
        <v>#NAME?</v>
      </c>
      <c r="M28" t="e">
        <f t="shared" ca="1" si="3"/>
        <v>#NAME?</v>
      </c>
      <c r="N28" s="130"/>
      <c r="O28" s="131"/>
      <c r="P28" s="131"/>
      <c r="Q28" s="131"/>
      <c r="R28" s="131"/>
      <c r="S28" s="131"/>
      <c r="T28" s="131"/>
      <c r="U28" s="131"/>
      <c r="V28" s="132"/>
      <c r="W28" s="130"/>
      <c r="X28" s="131"/>
      <c r="Y28" s="131"/>
      <c r="Z28" s="131"/>
      <c r="AA28" s="131"/>
      <c r="AB28" s="131"/>
      <c r="AC28" s="131"/>
      <c r="AD28" s="131"/>
      <c r="AE28" s="132"/>
    </row>
    <row r="29" spans="1:31" ht="13.5" customHeight="1" x14ac:dyDescent="0.25">
      <c r="A29" s="120">
        <f t="shared" si="0"/>
        <v>30</v>
      </c>
      <c r="B29" s="15">
        <f t="shared" si="2"/>
        <v>41846</v>
      </c>
      <c r="C29" s="3" t="str">
        <f t="shared" si="1"/>
        <v>Sa</v>
      </c>
      <c r="D29" s="193"/>
      <c r="E29" s="5"/>
      <c r="F29" s="194"/>
      <c r="G29" s="25"/>
      <c r="H29" s="26"/>
      <c r="I29" s="13"/>
      <c r="J29" s="6" t="e">
        <f ca="1">IF(testfarbe(G29)=43,1,0)+IF(testfarbe(H29)=43,1,0)+IF(testfarbe(I29)=43,1,0)</f>
        <v>#NAME?</v>
      </c>
      <c r="M29" t="e">
        <f t="shared" ca="1" si="3"/>
        <v>#NAME?</v>
      </c>
      <c r="N29" s="130"/>
      <c r="O29" s="131"/>
      <c r="P29" s="131"/>
      <c r="Q29" s="131"/>
      <c r="R29" s="131"/>
      <c r="S29" s="131"/>
      <c r="T29" s="131"/>
      <c r="U29" s="131"/>
      <c r="V29" s="132"/>
      <c r="W29" s="130"/>
      <c r="X29" s="131"/>
      <c r="Y29" s="131"/>
      <c r="Z29" s="131"/>
      <c r="AA29" s="131"/>
      <c r="AB29" s="131"/>
      <c r="AC29" s="131"/>
      <c r="AD29" s="131"/>
      <c r="AE29" s="132"/>
    </row>
    <row r="30" spans="1:31" ht="13.5" customHeight="1" x14ac:dyDescent="0.25">
      <c r="A30" s="120">
        <f t="shared" si="0"/>
        <v>30</v>
      </c>
      <c r="B30" s="15">
        <f t="shared" si="2"/>
        <v>41847</v>
      </c>
      <c r="C30" s="3" t="str">
        <f t="shared" si="1"/>
        <v>So</v>
      </c>
      <c r="D30" s="193"/>
      <c r="E30" s="5"/>
      <c r="F30" s="194"/>
      <c r="G30" s="28"/>
      <c r="H30" s="26"/>
      <c r="I30" s="13"/>
      <c r="J30" s="6" t="e">
        <f ca="1">IF(testfarbe(G30)=43,1,0)+IF(testfarbe(H30)=43,1,0)+IF(testfarbe(I30)=43,1,0)</f>
        <v>#NAME?</v>
      </c>
      <c r="M30" t="e">
        <f t="shared" ca="1" si="3"/>
        <v>#NAME?</v>
      </c>
      <c r="N30" s="130"/>
      <c r="O30" s="131"/>
      <c r="P30" s="131"/>
      <c r="Q30" s="131"/>
      <c r="R30" s="131"/>
      <c r="S30" s="131"/>
      <c r="T30" s="131"/>
      <c r="U30" s="131"/>
      <c r="V30" s="132"/>
      <c r="W30" s="130"/>
      <c r="X30" s="131"/>
      <c r="Y30" s="131"/>
      <c r="Z30" s="131"/>
      <c r="AA30" s="131"/>
      <c r="AB30" s="131"/>
      <c r="AC30" s="131"/>
      <c r="AD30" s="131"/>
      <c r="AE30" s="132"/>
    </row>
    <row r="31" spans="1:31" ht="13.5" customHeight="1" x14ac:dyDescent="0.25">
      <c r="A31" s="120">
        <f t="shared" si="0"/>
        <v>31</v>
      </c>
      <c r="B31" s="15">
        <f t="shared" si="2"/>
        <v>41848</v>
      </c>
      <c r="C31" s="4" t="str">
        <f t="shared" si="1"/>
        <v>Mo</v>
      </c>
      <c r="D31" s="193"/>
      <c r="E31" s="5"/>
      <c r="F31" s="194"/>
      <c r="G31" s="28"/>
      <c r="H31" s="191"/>
      <c r="I31" s="192"/>
      <c r="M31">
        <f t="shared" si="3"/>
        <v>1</v>
      </c>
      <c r="N31" s="130"/>
      <c r="O31" s="131"/>
      <c r="P31" s="131"/>
      <c r="Q31" s="131"/>
      <c r="R31" s="131"/>
      <c r="S31" s="131"/>
      <c r="T31" s="131"/>
      <c r="U31" s="131"/>
      <c r="V31" s="132"/>
      <c r="W31" s="130"/>
      <c r="X31" s="131"/>
      <c r="Y31" s="131"/>
      <c r="Z31" s="131"/>
      <c r="AA31" s="131"/>
      <c r="AB31" s="131"/>
      <c r="AC31" s="131"/>
      <c r="AD31" s="131"/>
      <c r="AE31" s="132"/>
    </row>
    <row r="32" spans="1:31" ht="13.5" customHeight="1" x14ac:dyDescent="0.25">
      <c r="A32" s="120">
        <f t="shared" si="0"/>
        <v>31</v>
      </c>
      <c r="B32" s="15">
        <f t="shared" si="2"/>
        <v>41849</v>
      </c>
      <c r="C32" s="4" t="str">
        <f t="shared" si="1"/>
        <v>Di</v>
      </c>
      <c r="D32" s="193"/>
      <c r="E32" s="5"/>
      <c r="F32" s="194"/>
      <c r="G32" s="28"/>
      <c r="H32" s="26"/>
      <c r="I32" s="124"/>
      <c r="M32">
        <f t="shared" si="3"/>
        <v>1</v>
      </c>
      <c r="N32" s="130"/>
      <c r="O32" s="131"/>
      <c r="P32" s="131"/>
      <c r="Q32" s="131"/>
      <c r="R32" s="131"/>
      <c r="S32" s="131"/>
      <c r="T32" s="131"/>
      <c r="U32" s="131"/>
      <c r="V32" s="132"/>
      <c r="W32" s="130"/>
      <c r="X32" s="131"/>
      <c r="Y32" s="131"/>
      <c r="Z32" s="131"/>
      <c r="AA32" s="131"/>
      <c r="AB32" s="131"/>
      <c r="AC32" s="131"/>
      <c r="AD32" s="131"/>
      <c r="AE32" s="132"/>
    </row>
    <row r="33" spans="1:31" ht="13.5" customHeight="1" x14ac:dyDescent="0.25">
      <c r="A33" s="120">
        <f t="shared" si="0"/>
        <v>31</v>
      </c>
      <c r="B33" s="15">
        <f t="shared" si="2"/>
        <v>41850</v>
      </c>
      <c r="C33" s="4" t="str">
        <f t="shared" si="1"/>
        <v>Mi</v>
      </c>
      <c r="D33" s="193"/>
      <c r="E33" s="18"/>
      <c r="F33" s="194"/>
      <c r="G33" s="28"/>
      <c r="H33" s="26"/>
      <c r="I33" s="13"/>
      <c r="M33">
        <f t="shared" si="3"/>
        <v>1</v>
      </c>
      <c r="N33" s="130"/>
      <c r="O33" s="131"/>
      <c r="P33" s="131"/>
      <c r="Q33" s="131"/>
      <c r="R33" s="131"/>
      <c r="S33" s="131"/>
      <c r="T33" s="131"/>
      <c r="U33" s="131"/>
      <c r="V33" s="132"/>
      <c r="W33" s="130"/>
      <c r="X33" s="131"/>
      <c r="Y33" s="131"/>
      <c r="Z33" s="131"/>
      <c r="AA33" s="131"/>
      <c r="AB33" s="131"/>
      <c r="AC33" s="131"/>
      <c r="AD33" s="131"/>
      <c r="AE33" s="132"/>
    </row>
    <row r="34" spans="1:31" ht="13.5" customHeight="1" x14ac:dyDescent="0.25">
      <c r="A34" s="120">
        <f t="shared" si="0"/>
        <v>31</v>
      </c>
      <c r="B34" s="15">
        <f t="shared" si="2"/>
        <v>41851</v>
      </c>
      <c r="C34" s="4" t="str">
        <f t="shared" si="1"/>
        <v>Do</v>
      </c>
      <c r="D34" s="193"/>
      <c r="E34" s="18"/>
      <c r="F34" s="194"/>
      <c r="G34" s="28"/>
      <c r="H34" s="26"/>
      <c r="I34" s="13"/>
      <c r="M34">
        <f t="shared" si="3"/>
        <v>1</v>
      </c>
      <c r="N34" s="130"/>
      <c r="O34" s="131"/>
      <c r="P34" s="131"/>
      <c r="Q34" s="131"/>
      <c r="R34" s="131"/>
      <c r="S34" s="131"/>
      <c r="T34" s="131"/>
      <c r="U34" s="131"/>
      <c r="V34" s="132"/>
      <c r="W34" s="130"/>
      <c r="X34" s="131"/>
      <c r="Y34" s="131"/>
      <c r="Z34" s="131"/>
      <c r="AA34" s="131"/>
      <c r="AB34" s="131"/>
      <c r="AC34" s="131"/>
      <c r="AD34" s="131"/>
      <c r="AE34" s="132"/>
    </row>
    <row r="35" spans="1:31" ht="13.5" customHeight="1" x14ac:dyDescent="0.25">
      <c r="A35" s="120">
        <f t="shared" si="0"/>
        <v>31</v>
      </c>
      <c r="B35" s="2">
        <f t="shared" si="2"/>
        <v>41852</v>
      </c>
      <c r="C35" s="4" t="str">
        <f t="shared" si="1"/>
        <v>Fr</v>
      </c>
      <c r="D35" s="193"/>
      <c r="E35" s="18"/>
      <c r="F35" s="194"/>
      <c r="G35" s="28"/>
      <c r="H35" s="26"/>
      <c r="I35" s="13"/>
      <c r="M35">
        <f t="shared" si="3"/>
        <v>1</v>
      </c>
      <c r="N35" s="130"/>
      <c r="O35" s="131"/>
      <c r="P35" s="131"/>
      <c r="Q35" s="131"/>
      <c r="R35" s="131"/>
      <c r="S35" s="131"/>
      <c r="T35" s="131"/>
      <c r="U35" s="131"/>
      <c r="V35" s="132"/>
      <c r="W35" s="130"/>
      <c r="X35" s="131"/>
      <c r="Y35" s="131"/>
      <c r="Z35" s="131"/>
      <c r="AA35" s="131"/>
      <c r="AB35" s="131"/>
      <c r="AC35" s="131"/>
      <c r="AD35" s="131"/>
      <c r="AE35" s="132"/>
    </row>
    <row r="36" spans="1:31" ht="13.5" customHeight="1" x14ac:dyDescent="0.25">
      <c r="A36" s="120">
        <f t="shared" si="0"/>
        <v>31</v>
      </c>
      <c r="B36" s="2">
        <f t="shared" si="2"/>
        <v>41853</v>
      </c>
      <c r="C36" s="4" t="str">
        <f t="shared" si="1"/>
        <v>Sa</v>
      </c>
      <c r="D36" s="193"/>
      <c r="E36" s="18"/>
      <c r="F36" s="194"/>
      <c r="G36" s="28"/>
      <c r="H36" s="21"/>
      <c r="I36" s="13"/>
      <c r="M36">
        <f t="shared" si="3"/>
        <v>1</v>
      </c>
      <c r="N36" s="130"/>
      <c r="O36" s="131"/>
      <c r="P36" s="131"/>
      <c r="Q36" s="131"/>
      <c r="R36" s="131"/>
      <c r="S36" s="131"/>
      <c r="T36" s="131"/>
      <c r="U36" s="131"/>
      <c r="V36" s="132"/>
      <c r="W36" s="130"/>
      <c r="X36" s="131"/>
      <c r="Y36" s="131"/>
      <c r="Z36" s="131"/>
      <c r="AA36" s="131"/>
      <c r="AB36" s="131"/>
      <c r="AC36" s="131"/>
      <c r="AD36" s="131"/>
      <c r="AE36" s="132"/>
    </row>
    <row r="37" spans="1:31" ht="13.5" customHeight="1" x14ac:dyDescent="0.25">
      <c r="A37" s="120">
        <f t="shared" si="0"/>
        <v>31</v>
      </c>
      <c r="B37" s="2">
        <f t="shared" si="2"/>
        <v>41854</v>
      </c>
      <c r="C37" s="4" t="str">
        <f t="shared" si="1"/>
        <v>So</v>
      </c>
      <c r="D37" s="193"/>
      <c r="E37" s="18"/>
      <c r="F37" s="194"/>
      <c r="G37" s="28"/>
      <c r="H37" s="21"/>
      <c r="I37" s="13"/>
      <c r="M37">
        <f t="shared" si="3"/>
        <v>1</v>
      </c>
      <c r="N37" s="130"/>
      <c r="O37" s="131"/>
      <c r="P37" s="131"/>
      <c r="Q37" s="131"/>
      <c r="R37" s="131"/>
      <c r="S37" s="131"/>
      <c r="T37" s="131"/>
      <c r="U37" s="131"/>
      <c r="V37" s="132"/>
      <c r="W37" s="130"/>
      <c r="X37" s="131"/>
      <c r="Y37" s="131"/>
      <c r="Z37" s="131"/>
      <c r="AA37" s="131"/>
      <c r="AB37" s="131"/>
      <c r="AC37" s="131"/>
      <c r="AD37" s="131"/>
      <c r="AE37" s="132"/>
    </row>
    <row r="38" spans="1:31" ht="13.5" customHeight="1" x14ac:dyDescent="0.25">
      <c r="A38" s="120">
        <f t="shared" si="0"/>
        <v>32</v>
      </c>
      <c r="B38" s="2">
        <f t="shared" si="2"/>
        <v>41855</v>
      </c>
      <c r="C38" s="3" t="str">
        <f t="shared" si="1"/>
        <v>Mo</v>
      </c>
      <c r="D38" s="193"/>
      <c r="E38" s="18"/>
      <c r="F38" s="194"/>
      <c r="G38" s="28"/>
      <c r="H38" s="21"/>
      <c r="I38" s="13"/>
      <c r="M38">
        <f t="shared" si="3"/>
        <v>1</v>
      </c>
      <c r="N38" s="130"/>
      <c r="O38" s="131"/>
      <c r="P38" s="131"/>
      <c r="Q38" s="131"/>
      <c r="R38" s="131"/>
      <c r="S38" s="131"/>
      <c r="T38" s="131"/>
      <c r="U38" s="131"/>
      <c r="V38" s="132"/>
      <c r="W38" s="130"/>
      <c r="X38" s="131"/>
      <c r="Y38" s="131"/>
      <c r="Z38" s="131"/>
      <c r="AA38" s="131"/>
      <c r="AB38" s="131"/>
      <c r="AC38" s="131"/>
      <c r="AD38" s="131"/>
      <c r="AE38" s="132"/>
    </row>
    <row r="39" spans="1:31" ht="13.5" customHeight="1" x14ac:dyDescent="0.25">
      <c r="A39" s="120">
        <f t="shared" si="0"/>
        <v>32</v>
      </c>
      <c r="B39" s="2">
        <f t="shared" si="2"/>
        <v>41856</v>
      </c>
      <c r="C39" s="3" t="str">
        <f t="shared" si="1"/>
        <v>Di</v>
      </c>
      <c r="D39" s="193"/>
      <c r="E39" s="18"/>
      <c r="F39" s="194"/>
      <c r="G39" s="28"/>
      <c r="H39" s="26"/>
      <c r="I39" s="13"/>
      <c r="M39">
        <f t="shared" si="3"/>
        <v>1</v>
      </c>
      <c r="N39" s="130"/>
      <c r="O39" s="131"/>
      <c r="P39" s="131"/>
      <c r="Q39" s="131"/>
      <c r="R39" s="131"/>
      <c r="S39" s="131"/>
      <c r="T39" s="131"/>
      <c r="U39" s="131"/>
      <c r="V39" s="132"/>
      <c r="W39" s="130"/>
      <c r="X39" s="131"/>
      <c r="Y39" s="131"/>
      <c r="Z39" s="131"/>
      <c r="AA39" s="131"/>
      <c r="AB39" s="131"/>
      <c r="AC39" s="131"/>
      <c r="AD39" s="131"/>
      <c r="AE39" s="132"/>
    </row>
    <row r="40" spans="1:31" ht="13.5" customHeight="1" x14ac:dyDescent="0.25">
      <c r="A40" s="120">
        <f t="shared" si="0"/>
        <v>32</v>
      </c>
      <c r="B40" s="2">
        <f t="shared" si="2"/>
        <v>41857</v>
      </c>
      <c r="C40" s="3" t="str">
        <f t="shared" si="1"/>
        <v>Mi</v>
      </c>
      <c r="D40" s="193"/>
      <c r="E40" s="5"/>
      <c r="F40" s="194"/>
      <c r="G40" s="28"/>
      <c r="H40" s="26"/>
      <c r="I40" s="13"/>
      <c r="M40">
        <f t="shared" si="3"/>
        <v>1</v>
      </c>
      <c r="N40" s="130"/>
      <c r="O40" s="131"/>
      <c r="P40" s="131"/>
      <c r="Q40" s="131"/>
      <c r="R40" s="131"/>
      <c r="S40" s="131"/>
      <c r="T40" s="131"/>
      <c r="U40" s="131"/>
      <c r="V40" s="132"/>
      <c r="W40" s="130"/>
      <c r="X40" s="131"/>
      <c r="Y40" s="131"/>
      <c r="Z40" s="131"/>
      <c r="AA40" s="131"/>
      <c r="AB40" s="131"/>
      <c r="AC40" s="131"/>
      <c r="AD40" s="131"/>
      <c r="AE40" s="132"/>
    </row>
    <row r="41" spans="1:31" ht="13.5" customHeight="1" x14ac:dyDescent="0.25">
      <c r="A41" s="120">
        <f t="shared" si="0"/>
        <v>32</v>
      </c>
      <c r="B41" s="2">
        <f t="shared" si="2"/>
        <v>41858</v>
      </c>
      <c r="C41" s="3" t="str">
        <f t="shared" si="1"/>
        <v>Do</v>
      </c>
      <c r="D41" s="18"/>
      <c r="E41" s="184" t="s">
        <v>12</v>
      </c>
      <c r="F41" s="197" t="s">
        <v>13</v>
      </c>
      <c r="G41" s="28"/>
      <c r="H41" s="23" t="s">
        <v>289</v>
      </c>
      <c r="I41" s="24" t="s">
        <v>351</v>
      </c>
      <c r="J41" s="6" t="e">
        <f ca="1">IF(testfarbe(G41)=43,1,0)+IF(testfarbe(H41)=43,1,0)+IF(testfarbe(I41)=43,1,0)</f>
        <v>#NAME?</v>
      </c>
      <c r="M41" t="e">
        <f t="shared" ca="1" si="3"/>
        <v>#NAME?</v>
      </c>
      <c r="N41" s="130"/>
      <c r="O41" s="131"/>
      <c r="P41" s="131"/>
      <c r="Q41" s="131"/>
      <c r="R41" s="131"/>
      <c r="S41" s="131"/>
      <c r="T41" s="131"/>
      <c r="U41" s="131"/>
      <c r="V41" s="132"/>
      <c r="W41" s="130"/>
      <c r="X41" s="131"/>
      <c r="Y41" s="131"/>
      <c r="Z41" s="131"/>
      <c r="AA41" s="131"/>
      <c r="AB41" s="131"/>
      <c r="AC41" s="131"/>
      <c r="AD41" s="131"/>
      <c r="AE41" s="132"/>
    </row>
    <row r="42" spans="1:31" ht="13.5" customHeight="1" x14ac:dyDescent="0.25">
      <c r="A42" s="120">
        <f t="shared" si="0"/>
        <v>32</v>
      </c>
      <c r="B42" s="2">
        <f t="shared" si="2"/>
        <v>41859</v>
      </c>
      <c r="C42" s="3" t="str">
        <f t="shared" si="1"/>
        <v>Fr</v>
      </c>
      <c r="D42" s="18"/>
      <c r="E42" s="184"/>
      <c r="F42" s="197"/>
      <c r="G42" s="28"/>
      <c r="H42" s="23" t="s">
        <v>282</v>
      </c>
      <c r="I42" s="24" t="s">
        <v>283</v>
      </c>
      <c r="J42" s="6" t="e">
        <f ca="1">IF(testfarbe(G42)=43,1,0)+IF(testfarbe(H42)=43,1,0)+IF(testfarbe(I42)=43,1,0)</f>
        <v>#NAME?</v>
      </c>
      <c r="M42" t="e">
        <f t="shared" ca="1" si="3"/>
        <v>#NAME?</v>
      </c>
      <c r="N42" s="130"/>
      <c r="O42" s="131"/>
      <c r="P42" s="131"/>
      <c r="Q42" s="131"/>
      <c r="R42" s="131"/>
      <c r="S42" s="131"/>
      <c r="T42" s="131"/>
      <c r="U42" s="131"/>
      <c r="V42" s="132"/>
      <c r="W42" s="130"/>
      <c r="X42" s="131"/>
      <c r="Y42" s="131"/>
      <c r="Z42" s="131"/>
      <c r="AA42" s="131"/>
      <c r="AB42" s="131"/>
      <c r="AC42" s="131"/>
      <c r="AD42" s="131"/>
      <c r="AE42" s="132"/>
    </row>
    <row r="43" spans="1:31" ht="13.5" customHeight="1" x14ac:dyDescent="0.25">
      <c r="A43" s="120">
        <f t="shared" si="0"/>
        <v>32</v>
      </c>
      <c r="B43" s="2">
        <f t="shared" si="2"/>
        <v>41860</v>
      </c>
      <c r="C43" s="3" t="str">
        <f t="shared" si="1"/>
        <v>Sa</v>
      </c>
      <c r="D43" s="18"/>
      <c r="E43" s="184"/>
      <c r="F43" s="197"/>
      <c r="G43" s="28"/>
      <c r="H43" s="21"/>
      <c r="I43" s="13"/>
      <c r="M43">
        <f t="shared" si="3"/>
        <v>1</v>
      </c>
      <c r="N43" s="130"/>
      <c r="O43" s="131"/>
      <c r="P43" s="131"/>
      <c r="Q43" s="131"/>
      <c r="R43" s="131"/>
      <c r="S43" s="131"/>
      <c r="T43" s="131"/>
      <c r="U43" s="131"/>
      <c r="V43" s="132"/>
      <c r="W43" s="130"/>
      <c r="X43" s="131"/>
      <c r="Y43" s="131"/>
      <c r="Z43" s="131"/>
      <c r="AA43" s="131"/>
      <c r="AB43" s="131"/>
      <c r="AC43" s="131"/>
      <c r="AD43" s="131"/>
      <c r="AE43" s="132"/>
    </row>
    <row r="44" spans="1:31" ht="13.5" customHeight="1" x14ac:dyDescent="0.25">
      <c r="A44" s="120">
        <f t="shared" si="0"/>
        <v>32</v>
      </c>
      <c r="B44" s="2">
        <f t="shared" si="2"/>
        <v>41861</v>
      </c>
      <c r="C44" s="3" t="str">
        <f t="shared" si="1"/>
        <v>So</v>
      </c>
      <c r="D44" s="18"/>
      <c r="E44" s="184"/>
      <c r="F44" s="197"/>
      <c r="G44" s="28"/>
      <c r="H44" s="26"/>
      <c r="I44" s="13"/>
      <c r="M44">
        <f t="shared" si="3"/>
        <v>1</v>
      </c>
      <c r="N44" s="130"/>
      <c r="O44" s="131"/>
      <c r="P44" s="131"/>
      <c r="Q44" s="131"/>
      <c r="R44" s="131"/>
      <c r="S44" s="131"/>
      <c r="T44" s="131"/>
      <c r="U44" s="131"/>
      <c r="V44" s="132"/>
      <c r="W44" s="130"/>
      <c r="X44" s="131"/>
      <c r="Y44" s="131"/>
      <c r="Z44" s="131"/>
      <c r="AA44" s="131"/>
      <c r="AB44" s="131"/>
      <c r="AC44" s="131"/>
      <c r="AD44" s="131"/>
      <c r="AE44" s="132"/>
    </row>
    <row r="45" spans="1:31" ht="13.5" customHeight="1" x14ac:dyDescent="0.25">
      <c r="A45" s="120">
        <f t="shared" si="0"/>
        <v>33</v>
      </c>
      <c r="B45" s="2">
        <f t="shared" si="2"/>
        <v>41862</v>
      </c>
      <c r="C45" s="4" t="str">
        <f t="shared" si="1"/>
        <v>Mo</v>
      </c>
      <c r="D45" s="18"/>
      <c r="E45" s="184"/>
      <c r="F45" s="197"/>
      <c r="G45" s="28"/>
      <c r="H45" s="24" t="s">
        <v>352</v>
      </c>
      <c r="I45" s="24" t="s">
        <v>290</v>
      </c>
      <c r="J45" s="6" t="e">
        <f ca="1">IF(testfarbe(G45)=43,1,0)+IF(testfarbe(H45)=43,1,0)+IF(testfarbe(I45)=43,1,0)</f>
        <v>#NAME?</v>
      </c>
      <c r="M45" t="e">
        <f t="shared" ca="1" si="3"/>
        <v>#NAME?</v>
      </c>
      <c r="N45" s="130"/>
      <c r="O45" s="131"/>
      <c r="P45" s="131"/>
      <c r="Q45" s="131"/>
      <c r="R45" s="131"/>
      <c r="S45" s="131"/>
      <c r="T45" s="131"/>
      <c r="U45" s="131"/>
      <c r="V45" s="132"/>
      <c r="W45" s="130"/>
      <c r="X45" s="131"/>
      <c r="Y45" s="131"/>
      <c r="Z45" s="131"/>
      <c r="AA45" s="131"/>
      <c r="AB45" s="131"/>
      <c r="AC45" s="131"/>
      <c r="AD45" s="131"/>
      <c r="AE45" s="132"/>
    </row>
    <row r="46" spans="1:31" ht="13.5" customHeight="1" x14ac:dyDescent="0.25">
      <c r="A46" s="120">
        <f t="shared" si="0"/>
        <v>33</v>
      </c>
      <c r="B46" s="2">
        <f t="shared" si="2"/>
        <v>41863</v>
      </c>
      <c r="C46" s="4" t="str">
        <f t="shared" si="1"/>
        <v>Di</v>
      </c>
      <c r="D46" s="18"/>
      <c r="E46" s="184"/>
      <c r="F46" s="197"/>
      <c r="G46" s="28"/>
      <c r="H46" s="116" t="s">
        <v>356</v>
      </c>
      <c r="I46" s="23" t="s">
        <v>273</v>
      </c>
      <c r="J46" s="6" t="e">
        <f ca="1">IF(testfarbe(G46)=43,1,0)+IF(testfarbe(H46)=43,1,0)+IF(testfarbe(I46)=43,1,0)</f>
        <v>#NAME?</v>
      </c>
      <c r="M46" t="e">
        <f t="shared" ca="1" si="3"/>
        <v>#NAME?</v>
      </c>
      <c r="N46" s="130"/>
      <c r="O46" s="131"/>
      <c r="P46" s="131"/>
      <c r="Q46" s="131"/>
      <c r="R46" s="131"/>
      <c r="S46" s="131"/>
      <c r="T46" s="131"/>
      <c r="U46" s="131"/>
      <c r="V46" s="132"/>
      <c r="W46" s="130"/>
      <c r="X46" s="131"/>
      <c r="Y46" s="131"/>
      <c r="Z46" s="131"/>
      <c r="AA46" s="131"/>
      <c r="AB46" s="131"/>
      <c r="AC46" s="131"/>
      <c r="AD46" s="131"/>
      <c r="AE46" s="132"/>
    </row>
    <row r="47" spans="1:31" ht="13.5" customHeight="1" x14ac:dyDescent="0.25">
      <c r="A47" s="120">
        <f t="shared" si="0"/>
        <v>33</v>
      </c>
      <c r="B47" s="2">
        <f t="shared" si="2"/>
        <v>41864</v>
      </c>
      <c r="C47" s="4" t="str">
        <f t="shared" si="1"/>
        <v>Mi</v>
      </c>
      <c r="D47" s="18"/>
      <c r="E47" s="184"/>
      <c r="F47" s="197"/>
      <c r="G47" s="28"/>
      <c r="H47" s="116" t="s">
        <v>291</v>
      </c>
      <c r="I47" s="23" t="s">
        <v>273</v>
      </c>
      <c r="J47" s="6" t="e">
        <f ca="1">IF(testfarbe(G47)=43,1,0)+IF(testfarbe(H47)=43,1,0)+IF(testfarbe(I47)=43,1,0)</f>
        <v>#NAME?</v>
      </c>
      <c r="M47" t="e">
        <f t="shared" ca="1" si="3"/>
        <v>#NAME?</v>
      </c>
      <c r="N47" s="130"/>
      <c r="O47" s="131"/>
      <c r="P47" s="131"/>
      <c r="Q47" s="131"/>
      <c r="R47" s="131"/>
      <c r="S47" s="131"/>
      <c r="T47" s="131"/>
      <c r="U47" s="131"/>
      <c r="V47" s="132"/>
      <c r="W47" s="130"/>
      <c r="X47" s="131"/>
      <c r="Y47" s="131"/>
      <c r="Z47" s="131"/>
      <c r="AA47" s="131"/>
      <c r="AB47" s="131"/>
      <c r="AC47" s="131"/>
      <c r="AD47" s="131"/>
      <c r="AE47" s="132"/>
    </row>
    <row r="48" spans="1:31" ht="13.5" customHeight="1" x14ac:dyDescent="0.25">
      <c r="A48" s="120">
        <f t="shared" si="0"/>
        <v>33</v>
      </c>
      <c r="B48" s="2">
        <f t="shared" si="2"/>
        <v>41865</v>
      </c>
      <c r="C48" s="4" t="str">
        <f t="shared" si="1"/>
        <v>Do</v>
      </c>
      <c r="D48" s="18"/>
      <c r="E48" s="184"/>
      <c r="F48" s="197"/>
      <c r="G48" s="28"/>
      <c r="H48" s="23" t="s">
        <v>357</v>
      </c>
      <c r="I48" s="24" t="s">
        <v>273</v>
      </c>
      <c r="J48" s="6" t="e">
        <f ca="1">IF(testfarbe(G48)=43,1,0)+IF(testfarbe(H48)=43,1,0)+IF(testfarbe(I48)=43,1,0)</f>
        <v>#NAME?</v>
      </c>
      <c r="M48" t="e">
        <f t="shared" ca="1" si="3"/>
        <v>#NAME?</v>
      </c>
      <c r="N48" s="130"/>
      <c r="O48" s="131"/>
      <c r="P48" s="131"/>
      <c r="Q48" s="131"/>
      <c r="R48" s="131"/>
      <c r="S48" s="131"/>
      <c r="T48" s="131"/>
      <c r="U48" s="131"/>
      <c r="V48" s="132"/>
      <c r="W48" s="130"/>
      <c r="X48" s="131"/>
      <c r="Y48" s="131"/>
      <c r="Z48" s="131"/>
      <c r="AA48" s="131"/>
      <c r="AB48" s="131"/>
      <c r="AC48" s="131"/>
      <c r="AD48" s="131"/>
      <c r="AE48" s="132"/>
    </row>
    <row r="49" spans="1:31" ht="13.5" customHeight="1" x14ac:dyDescent="0.25">
      <c r="A49" s="120">
        <f t="shared" si="0"/>
        <v>33</v>
      </c>
      <c r="B49" s="2">
        <f t="shared" si="2"/>
        <v>41866</v>
      </c>
      <c r="C49" s="4" t="str">
        <f t="shared" si="1"/>
        <v>Fr</v>
      </c>
      <c r="D49" s="18"/>
      <c r="E49" s="184"/>
      <c r="F49" s="197"/>
      <c r="G49" s="28"/>
      <c r="H49" s="23" t="s">
        <v>359</v>
      </c>
      <c r="I49" s="24" t="s">
        <v>273</v>
      </c>
      <c r="J49" s="6" t="e">
        <f ca="1">IF(testfarbe(G49)=43,1,0)+IF(testfarbe(H49)=43,1,0)+IF(testfarbe(I49)=43,1,0)</f>
        <v>#NAME?</v>
      </c>
      <c r="M49" t="e">
        <f t="shared" ca="1" si="3"/>
        <v>#NAME?</v>
      </c>
      <c r="N49" s="130"/>
      <c r="O49" s="131"/>
      <c r="P49" s="131"/>
      <c r="Q49" s="131"/>
      <c r="R49" s="131"/>
      <c r="S49" s="131"/>
      <c r="T49" s="131"/>
      <c r="U49" s="131"/>
      <c r="V49" s="132"/>
      <c r="W49" s="130"/>
      <c r="X49" s="131"/>
      <c r="Y49" s="131"/>
      <c r="Z49" s="131"/>
      <c r="AA49" s="131"/>
      <c r="AB49" s="131"/>
      <c r="AC49" s="131"/>
      <c r="AD49" s="131"/>
      <c r="AE49" s="132"/>
    </row>
    <row r="50" spans="1:31" ht="13.5" customHeight="1" x14ac:dyDescent="0.25">
      <c r="A50" s="120">
        <f t="shared" si="0"/>
        <v>33</v>
      </c>
      <c r="B50" s="2">
        <f t="shared" si="2"/>
        <v>41867</v>
      </c>
      <c r="C50" s="4" t="str">
        <f t="shared" si="1"/>
        <v>Sa</v>
      </c>
      <c r="D50" s="18"/>
      <c r="E50" s="184"/>
      <c r="F50" s="197"/>
      <c r="G50" s="28"/>
      <c r="H50" s="21"/>
      <c r="I50" s="13"/>
      <c r="M50">
        <f t="shared" si="3"/>
        <v>1</v>
      </c>
      <c r="N50" s="130"/>
      <c r="O50" s="131"/>
      <c r="P50" s="131"/>
      <c r="Q50" s="131"/>
      <c r="R50" s="131"/>
      <c r="S50" s="131"/>
      <c r="T50" s="131"/>
      <c r="U50" s="131"/>
      <c r="V50" s="132"/>
      <c r="W50" s="130"/>
      <c r="X50" s="131"/>
      <c r="Y50" s="131"/>
      <c r="Z50" s="131"/>
      <c r="AA50" s="131"/>
      <c r="AB50" s="131"/>
      <c r="AC50" s="131"/>
      <c r="AD50" s="131"/>
      <c r="AE50" s="132"/>
    </row>
    <row r="51" spans="1:31" ht="13.5" customHeight="1" x14ac:dyDescent="0.25">
      <c r="A51" s="120">
        <f t="shared" si="0"/>
        <v>33</v>
      </c>
      <c r="B51" s="2">
        <f t="shared" si="2"/>
        <v>41868</v>
      </c>
      <c r="C51" s="4" t="str">
        <f t="shared" si="1"/>
        <v>So</v>
      </c>
      <c r="D51" s="18"/>
      <c r="E51" s="184"/>
      <c r="F51" s="197"/>
      <c r="G51" s="25"/>
      <c r="H51" s="26"/>
      <c r="I51" s="13"/>
      <c r="M51">
        <f t="shared" si="3"/>
        <v>1</v>
      </c>
      <c r="N51" s="130"/>
      <c r="O51" s="131"/>
      <c r="P51" s="131"/>
      <c r="Q51" s="131"/>
      <c r="R51" s="131"/>
      <c r="S51" s="131"/>
      <c r="T51" s="131"/>
      <c r="U51" s="131"/>
      <c r="V51" s="132"/>
      <c r="W51" s="130"/>
      <c r="X51" s="131"/>
      <c r="Y51" s="131"/>
      <c r="Z51" s="131"/>
      <c r="AA51" s="131"/>
      <c r="AB51" s="131"/>
      <c r="AC51" s="131"/>
      <c r="AD51" s="131"/>
      <c r="AE51" s="132"/>
    </row>
    <row r="52" spans="1:31" ht="13.5" customHeight="1" x14ac:dyDescent="0.25">
      <c r="A52" s="120">
        <f t="shared" si="0"/>
        <v>34</v>
      </c>
      <c r="B52" s="2">
        <f t="shared" si="2"/>
        <v>41869</v>
      </c>
      <c r="C52" s="3" t="str">
        <f t="shared" si="1"/>
        <v>Mo</v>
      </c>
      <c r="D52" s="18"/>
      <c r="E52" s="184"/>
      <c r="F52" s="197"/>
      <c r="G52" s="27"/>
      <c r="H52" s="26"/>
      <c r="I52" s="26"/>
      <c r="J52" s="6" t="e">
        <f ca="1">IF(testfarbe(G52)=43,1,0)+IF(testfarbe(H52)=43,1,0)+IF(testfarbe(I52)=43,1,0)</f>
        <v>#NAME?</v>
      </c>
      <c r="M52" t="e">
        <f t="shared" ca="1" si="3"/>
        <v>#NAME?</v>
      </c>
      <c r="N52" s="130"/>
      <c r="O52" s="131"/>
      <c r="P52" s="131"/>
      <c r="Q52" s="131"/>
      <c r="R52" s="131"/>
      <c r="S52" s="131"/>
      <c r="T52" s="131"/>
      <c r="U52" s="131"/>
      <c r="V52" s="132"/>
      <c r="W52" s="130"/>
      <c r="X52" s="131"/>
      <c r="Y52" s="131"/>
      <c r="Z52" s="131"/>
      <c r="AA52" s="131"/>
      <c r="AB52" s="131"/>
      <c r="AC52" s="131"/>
      <c r="AD52" s="131"/>
      <c r="AE52" s="132"/>
    </row>
    <row r="53" spans="1:31" ht="13.5" customHeight="1" x14ac:dyDescent="0.25">
      <c r="A53" s="120">
        <f t="shared" si="0"/>
        <v>34</v>
      </c>
      <c r="B53" s="2">
        <f t="shared" si="2"/>
        <v>41870</v>
      </c>
      <c r="C53" s="3" t="str">
        <f t="shared" si="1"/>
        <v>Di</v>
      </c>
      <c r="D53" s="18"/>
      <c r="E53" s="5"/>
      <c r="F53" s="183" t="s">
        <v>11</v>
      </c>
      <c r="G53" s="27"/>
      <c r="I53" s="118" t="s">
        <v>283</v>
      </c>
      <c r="J53" s="6" t="e">
        <f ca="1">IF(testfarbe(G53)=43,1,0)+IF(testfarbe(H75)=43,1,0)+IF(testfarbe(I53)=43,1,0)</f>
        <v>#NAME?</v>
      </c>
      <c r="M53" t="e">
        <f t="shared" ca="1" si="3"/>
        <v>#NAME?</v>
      </c>
      <c r="N53" s="130"/>
      <c r="O53" s="131"/>
      <c r="P53" s="131"/>
      <c r="Q53" s="131"/>
      <c r="R53" s="131"/>
      <c r="S53" s="131"/>
      <c r="T53" s="131"/>
      <c r="U53" s="131"/>
      <c r="V53" s="132"/>
      <c r="W53" s="130"/>
      <c r="X53" s="131"/>
      <c r="Y53" s="131"/>
      <c r="Z53" s="131"/>
      <c r="AA53" s="131"/>
      <c r="AB53" s="131"/>
      <c r="AC53" s="131"/>
      <c r="AD53" s="131"/>
      <c r="AE53" s="132"/>
    </row>
    <row r="54" spans="1:31" ht="13.5" customHeight="1" x14ac:dyDescent="0.25">
      <c r="A54" s="120">
        <f t="shared" si="0"/>
        <v>34</v>
      </c>
      <c r="B54" s="2">
        <f t="shared" si="2"/>
        <v>41871</v>
      </c>
      <c r="C54" s="3" t="str">
        <f t="shared" si="1"/>
        <v>Mi</v>
      </c>
      <c r="D54" s="18"/>
      <c r="E54" s="5"/>
      <c r="F54" s="183"/>
      <c r="G54" s="27"/>
      <c r="H54" s="26"/>
      <c r="I54" s="24" t="s">
        <v>288</v>
      </c>
      <c r="J54" s="6" t="e">
        <f ca="1">IF(testfarbe(G54)=43,1,0)+IF(testfarbe(H54)=43,1,0)+IF(testfarbe(I54)=43,1,0)</f>
        <v>#NAME?</v>
      </c>
      <c r="L54" t="s">
        <v>292</v>
      </c>
      <c r="M54" t="e">
        <f t="shared" ca="1" si="3"/>
        <v>#NAME?</v>
      </c>
      <c r="N54" s="130"/>
      <c r="O54" s="131"/>
      <c r="P54" s="131"/>
      <c r="Q54" s="131"/>
      <c r="R54" s="131"/>
      <c r="S54" s="131"/>
      <c r="T54" s="131"/>
      <c r="U54" s="131"/>
      <c r="V54" s="132"/>
      <c r="W54" s="130"/>
      <c r="X54" s="131"/>
      <c r="Y54" s="131"/>
      <c r="Z54" s="131"/>
      <c r="AA54" s="131"/>
      <c r="AB54" s="131"/>
      <c r="AC54" s="131"/>
      <c r="AD54" s="131"/>
      <c r="AE54" s="132"/>
    </row>
    <row r="55" spans="1:31" ht="13.5" customHeight="1" x14ac:dyDescent="0.25">
      <c r="A55">
        <f t="shared" si="0"/>
        <v>34</v>
      </c>
      <c r="B55" s="2">
        <f t="shared" si="2"/>
        <v>41872</v>
      </c>
      <c r="C55" s="3" t="str">
        <f t="shared" si="1"/>
        <v>Do</v>
      </c>
      <c r="D55" s="5"/>
      <c r="E55" s="18"/>
      <c r="F55" s="183"/>
      <c r="G55" s="27"/>
      <c r="H55" s="26"/>
      <c r="I55" s="24" t="s">
        <v>277</v>
      </c>
      <c r="J55" s="6" t="e">
        <f ca="1">IF(testfarbe(G55)=43,1,0)+IF(testfarbe(H55)=43,1,0)+IF(testfarbe(I55)=43,1,0)</f>
        <v>#NAME?</v>
      </c>
      <c r="L55" t="s">
        <v>292</v>
      </c>
      <c r="M55" t="e">
        <f t="shared" ca="1" si="3"/>
        <v>#NAME?</v>
      </c>
      <c r="N55" s="130"/>
      <c r="O55" s="131"/>
      <c r="P55" s="131"/>
      <c r="Q55" s="131"/>
      <c r="R55" s="131"/>
      <c r="S55" s="131"/>
      <c r="T55" s="131"/>
      <c r="U55" s="131"/>
      <c r="V55" s="132"/>
      <c r="W55" s="130"/>
      <c r="X55" s="131"/>
      <c r="Y55" s="131"/>
      <c r="Z55" s="131"/>
      <c r="AA55" s="131"/>
      <c r="AB55" s="131"/>
      <c r="AC55" s="131"/>
      <c r="AD55" s="131"/>
      <c r="AE55" s="132"/>
    </row>
    <row r="56" spans="1:31" ht="13.5" customHeight="1" x14ac:dyDescent="0.25">
      <c r="A56">
        <f t="shared" si="0"/>
        <v>34</v>
      </c>
      <c r="B56" s="2">
        <f t="shared" si="2"/>
        <v>41873</v>
      </c>
      <c r="C56" s="3" t="str">
        <f t="shared" si="1"/>
        <v>Fr</v>
      </c>
      <c r="D56" s="5"/>
      <c r="E56" s="18"/>
      <c r="F56" s="183"/>
      <c r="G56" s="27"/>
      <c r="H56" s="26"/>
      <c r="I56" s="24" t="s">
        <v>293</v>
      </c>
      <c r="J56" s="6" t="e">
        <f ca="1">IF(testfarbe(G56)=43,1,0)+IF(testfarbe(H56)=43,1,0)+IF(testfarbe(I56)=43,1,0)</f>
        <v>#NAME?</v>
      </c>
      <c r="L56" t="s">
        <v>292</v>
      </c>
      <c r="M56" t="e">
        <f t="shared" ca="1" si="3"/>
        <v>#NAME?</v>
      </c>
      <c r="N56" s="130"/>
      <c r="O56" s="131"/>
      <c r="P56" s="131"/>
      <c r="Q56" s="131"/>
      <c r="R56" s="131"/>
      <c r="S56" s="131"/>
      <c r="T56" s="131"/>
      <c r="U56" s="131"/>
      <c r="V56" s="132"/>
      <c r="W56" s="130"/>
      <c r="X56" s="131"/>
      <c r="Y56" s="131"/>
      <c r="Z56" s="131"/>
      <c r="AA56" s="131"/>
      <c r="AB56" s="131"/>
      <c r="AC56" s="131"/>
      <c r="AD56" s="131"/>
      <c r="AE56" s="132"/>
    </row>
    <row r="57" spans="1:31" ht="13.5" customHeight="1" x14ac:dyDescent="0.25">
      <c r="A57">
        <f t="shared" si="0"/>
        <v>34</v>
      </c>
      <c r="B57" s="2">
        <f t="shared" si="2"/>
        <v>41874</v>
      </c>
      <c r="C57" s="3" t="str">
        <f t="shared" si="1"/>
        <v>Sa</v>
      </c>
      <c r="D57" s="5"/>
      <c r="E57" s="18"/>
      <c r="F57" s="183"/>
      <c r="G57" s="27"/>
      <c r="H57" s="21"/>
      <c r="I57" s="24" t="s">
        <v>360</v>
      </c>
      <c r="J57" s="6" t="e">
        <f ca="1">IF(testfarbe(G57)=43,1,0)+IF(testfarbe(H57)=43,1,0)+IF(testfarbe(I57)=43,1,0)</f>
        <v>#NAME?</v>
      </c>
      <c r="L57" t="s">
        <v>292</v>
      </c>
      <c r="M57" t="e">
        <f t="shared" ca="1" si="3"/>
        <v>#NAME?</v>
      </c>
      <c r="N57" s="130"/>
      <c r="O57" s="131"/>
      <c r="P57" s="131"/>
      <c r="Q57" s="131"/>
      <c r="R57" s="131"/>
      <c r="S57" s="131"/>
      <c r="T57" s="131"/>
      <c r="U57" s="131"/>
      <c r="V57" s="132"/>
      <c r="W57" s="130"/>
      <c r="X57" s="131"/>
      <c r="Y57" s="131"/>
      <c r="Z57" s="131"/>
      <c r="AA57" s="131"/>
      <c r="AB57" s="131"/>
      <c r="AC57" s="131"/>
      <c r="AD57" s="131"/>
      <c r="AE57" s="132"/>
    </row>
    <row r="58" spans="1:31" ht="13.5" customHeight="1" x14ac:dyDescent="0.25">
      <c r="A58">
        <f t="shared" si="0"/>
        <v>34</v>
      </c>
      <c r="B58" s="2">
        <f t="shared" si="2"/>
        <v>41875</v>
      </c>
      <c r="C58" s="3" t="str">
        <f t="shared" si="1"/>
        <v>So</v>
      </c>
      <c r="D58" s="5"/>
      <c r="E58" s="18"/>
      <c r="F58" s="183"/>
      <c r="G58" s="27"/>
      <c r="H58" s="21"/>
      <c r="I58" s="24" t="s">
        <v>294</v>
      </c>
      <c r="J58" s="6" t="e">
        <f ca="1">IF(testfarbe(G58)=43,1,0)+IF(testfarbe(H58)=43,1,0)+IF(testfarbe(I58)=43,1,0)</f>
        <v>#NAME?</v>
      </c>
      <c r="L58" t="s">
        <v>292</v>
      </c>
      <c r="M58" t="e">
        <f t="shared" ca="1" si="3"/>
        <v>#NAME?</v>
      </c>
      <c r="N58" s="130"/>
      <c r="O58" s="131"/>
      <c r="P58" s="131"/>
      <c r="Q58" s="131"/>
      <c r="R58" s="131"/>
      <c r="S58" s="131"/>
      <c r="T58" s="131"/>
      <c r="U58" s="131"/>
      <c r="V58" s="132"/>
      <c r="W58" s="130"/>
      <c r="X58" s="131"/>
      <c r="Y58" s="131"/>
      <c r="Z58" s="131"/>
      <c r="AA58" s="131"/>
      <c r="AB58" s="131"/>
      <c r="AC58" s="131"/>
      <c r="AD58" s="131"/>
      <c r="AE58" s="132"/>
    </row>
    <row r="59" spans="1:31" ht="13.5" customHeight="1" x14ac:dyDescent="0.25">
      <c r="A59" s="120">
        <f t="shared" ref="A59:A95" si="4">WEEKNUM(B59,2)</f>
        <v>35</v>
      </c>
      <c r="B59" s="2">
        <f t="shared" si="2"/>
        <v>41876</v>
      </c>
      <c r="C59" s="4" t="str">
        <f t="shared" si="1"/>
        <v>Mo</v>
      </c>
      <c r="D59" s="5"/>
      <c r="E59" s="18"/>
      <c r="F59" s="183"/>
      <c r="G59" s="25"/>
      <c r="H59" s="21"/>
      <c r="I59" s="24" t="s">
        <v>278</v>
      </c>
      <c r="J59" s="6" t="e">
        <f ca="1">IF(testfarbe(G59)=43,1,0)+IF(testfarbe(H59)=43,1,0)+IF(testfarbe(I59)=43,1,0)</f>
        <v>#NAME?</v>
      </c>
      <c r="L59" t="s">
        <v>292</v>
      </c>
      <c r="M59" t="e">
        <f t="shared" ref="M59:M86" ca="1" si="5">IF(J59&lt;1,1,0)</f>
        <v>#NAME?</v>
      </c>
      <c r="N59" s="130"/>
      <c r="O59" s="131"/>
      <c r="P59" s="131"/>
      <c r="Q59" s="131"/>
      <c r="R59" s="131"/>
      <c r="S59" s="131"/>
      <c r="T59" s="131"/>
      <c r="U59" s="131"/>
      <c r="V59" s="132"/>
      <c r="W59" s="130"/>
      <c r="X59" s="131"/>
      <c r="Y59" s="131"/>
      <c r="Z59" s="131"/>
      <c r="AA59" s="131"/>
      <c r="AB59" s="131"/>
      <c r="AC59" s="131"/>
      <c r="AD59" s="131"/>
      <c r="AE59" s="132"/>
    </row>
    <row r="60" spans="1:31" ht="13.5" customHeight="1" x14ac:dyDescent="0.25">
      <c r="A60" s="120">
        <f t="shared" si="4"/>
        <v>35</v>
      </c>
      <c r="B60" s="2">
        <f t="shared" ref="B60:B123" si="6">B59+1</f>
        <v>41877</v>
      </c>
      <c r="C60" s="4" t="str">
        <f t="shared" ref="C60:C95" si="7">TEXT(B60,"TTT")</f>
        <v>Di</v>
      </c>
      <c r="D60" s="5"/>
      <c r="E60" s="18"/>
      <c r="F60" s="183"/>
      <c r="G60" s="25"/>
      <c r="H60" s="26"/>
      <c r="I60" s="24" t="s">
        <v>278</v>
      </c>
      <c r="J60" s="6" t="e">
        <f ca="1">IF(testfarbe(G60)=43,1,0)+IF(testfarbe(H60)=43,1,0)+IF(testfarbe(I60)=43,1,0)</f>
        <v>#NAME?</v>
      </c>
      <c r="L60" t="s">
        <v>292</v>
      </c>
      <c r="M60" t="e">
        <f t="shared" ca="1" si="5"/>
        <v>#NAME?</v>
      </c>
      <c r="N60" s="130"/>
      <c r="O60" s="131"/>
      <c r="P60" s="131"/>
      <c r="Q60" s="131"/>
      <c r="R60" s="131"/>
      <c r="S60" s="131"/>
      <c r="T60" s="131"/>
      <c r="U60" s="131"/>
      <c r="V60" s="132"/>
      <c r="W60" s="130"/>
      <c r="X60" s="131"/>
      <c r="Y60" s="131"/>
      <c r="Z60" s="131"/>
      <c r="AA60" s="131"/>
      <c r="AB60" s="131"/>
      <c r="AC60" s="131"/>
      <c r="AD60" s="131"/>
      <c r="AE60" s="132"/>
    </row>
    <row r="61" spans="1:31" ht="13.5" customHeight="1" x14ac:dyDescent="0.25">
      <c r="A61" s="120">
        <f t="shared" si="4"/>
        <v>35</v>
      </c>
      <c r="B61" s="2">
        <f t="shared" si="6"/>
        <v>41878</v>
      </c>
      <c r="C61" s="4" t="str">
        <f t="shared" si="7"/>
        <v>Mi</v>
      </c>
      <c r="D61" s="5"/>
      <c r="E61" s="185" t="s">
        <v>9</v>
      </c>
      <c r="F61" s="183"/>
      <c r="G61" s="27"/>
      <c r="H61" s="26"/>
      <c r="I61" s="23" t="s">
        <v>273</v>
      </c>
      <c r="J61" s="6" t="e">
        <f ca="1">IF(testfarbe(G61)=43,1,0)+IF(testfarbe(H61)=43,1,0)+IF(testfarbe(I61)=43,1,0)</f>
        <v>#NAME?</v>
      </c>
      <c r="L61" t="s">
        <v>292</v>
      </c>
      <c r="M61" t="e">
        <f t="shared" ca="1" si="5"/>
        <v>#NAME?</v>
      </c>
      <c r="N61" s="130"/>
      <c r="O61" s="131"/>
      <c r="P61" s="131"/>
      <c r="Q61" s="131"/>
      <c r="R61" s="131"/>
      <c r="S61" s="131"/>
      <c r="T61" s="131"/>
      <c r="U61" s="131"/>
      <c r="V61" s="132"/>
      <c r="W61" s="130"/>
      <c r="X61" s="131"/>
      <c r="Y61" s="131"/>
      <c r="Z61" s="131"/>
      <c r="AA61" s="131"/>
      <c r="AB61" s="131"/>
      <c r="AC61" s="131"/>
      <c r="AD61" s="131"/>
      <c r="AE61" s="132"/>
    </row>
    <row r="62" spans="1:31" ht="13.5" customHeight="1" x14ac:dyDescent="0.25">
      <c r="A62" s="120">
        <f t="shared" si="4"/>
        <v>35</v>
      </c>
      <c r="B62" s="2">
        <f t="shared" si="6"/>
        <v>41879</v>
      </c>
      <c r="C62" s="4" t="str">
        <f t="shared" si="7"/>
        <v>Do</v>
      </c>
      <c r="D62" s="5"/>
      <c r="E62" s="185"/>
      <c r="F62" s="183"/>
      <c r="G62" s="25"/>
      <c r="H62" s="26"/>
      <c r="I62" s="24" t="s">
        <v>299</v>
      </c>
      <c r="J62" s="6" t="e">
        <f ca="1">IF(testfarbe(G62)=43,1,0)+IF(testfarbe(H62)=43,1,0)+IF(testfarbe(I62)=43,1,0)</f>
        <v>#NAME?</v>
      </c>
      <c r="L62" t="s">
        <v>292</v>
      </c>
      <c r="M62" t="e">
        <f t="shared" ca="1" si="5"/>
        <v>#NAME?</v>
      </c>
      <c r="N62" s="130"/>
      <c r="O62" s="131"/>
      <c r="P62" s="131"/>
      <c r="Q62" s="131"/>
      <c r="R62" s="131"/>
      <c r="S62" s="131"/>
      <c r="T62" s="131"/>
      <c r="U62" s="131"/>
      <c r="V62" s="132"/>
      <c r="W62" s="130"/>
      <c r="X62" s="131"/>
      <c r="Y62" s="131"/>
      <c r="Z62" s="131"/>
      <c r="AA62" s="131"/>
      <c r="AB62" s="131"/>
      <c r="AC62" s="131"/>
      <c r="AD62" s="131"/>
      <c r="AE62" s="132"/>
    </row>
    <row r="63" spans="1:31" ht="13.5" customHeight="1" x14ac:dyDescent="0.25">
      <c r="A63" s="120">
        <f t="shared" si="4"/>
        <v>35</v>
      </c>
      <c r="B63" s="2">
        <f t="shared" si="6"/>
        <v>41880</v>
      </c>
      <c r="C63" s="4" t="str">
        <f t="shared" si="7"/>
        <v>Fr</v>
      </c>
      <c r="D63" s="5"/>
      <c r="E63" s="185"/>
      <c r="F63" s="183"/>
      <c r="G63" s="25"/>
      <c r="H63" s="26"/>
      <c r="I63" s="24" t="s">
        <v>295</v>
      </c>
      <c r="J63" s="6" t="e">
        <f ca="1">IF(testfarbe(G63)=43,1,0)+IF(testfarbe(H63)=43,1,0)+IF(testfarbe(I63)=43,1,0)</f>
        <v>#NAME?</v>
      </c>
      <c r="L63" t="s">
        <v>292</v>
      </c>
      <c r="M63" t="e">
        <f t="shared" ca="1" si="5"/>
        <v>#NAME?</v>
      </c>
      <c r="N63" s="130"/>
      <c r="O63" s="131"/>
      <c r="P63" s="131"/>
      <c r="Q63" s="131"/>
      <c r="R63" s="131"/>
      <c r="S63" s="131"/>
      <c r="T63" s="131"/>
      <c r="U63" s="131"/>
      <c r="V63" s="132"/>
      <c r="W63" s="130"/>
      <c r="X63" s="131"/>
      <c r="Y63" s="131"/>
      <c r="Z63" s="131"/>
      <c r="AA63" s="131"/>
      <c r="AB63" s="131"/>
      <c r="AC63" s="131"/>
      <c r="AD63" s="131"/>
      <c r="AE63" s="132"/>
    </row>
    <row r="64" spans="1:31" ht="13.5" customHeight="1" x14ac:dyDescent="0.25">
      <c r="A64" s="120">
        <f t="shared" si="4"/>
        <v>35</v>
      </c>
      <c r="B64" s="2">
        <f t="shared" si="6"/>
        <v>41881</v>
      </c>
      <c r="C64" s="4" t="str">
        <f t="shared" si="7"/>
        <v>Sa</v>
      </c>
      <c r="D64" s="5"/>
      <c r="E64" s="185"/>
      <c r="F64" s="183"/>
      <c r="G64" s="25"/>
      <c r="H64" s="21"/>
      <c r="I64" s="24" t="s">
        <v>293</v>
      </c>
      <c r="J64" s="6" t="e">
        <f ca="1">IF(testfarbe(G64)=43,1,0)+IF(testfarbe(H64)=43,1,0)+IF(testfarbe(I64)=43,1,0)</f>
        <v>#NAME?</v>
      </c>
      <c r="L64" t="s">
        <v>292</v>
      </c>
      <c r="M64" t="e">
        <f t="shared" ca="1" si="5"/>
        <v>#NAME?</v>
      </c>
      <c r="N64" s="130"/>
      <c r="O64" s="131"/>
      <c r="P64" s="131"/>
      <c r="Q64" s="131"/>
      <c r="R64" s="131"/>
      <c r="S64" s="131"/>
      <c r="T64" s="131"/>
      <c r="U64" s="131"/>
      <c r="V64" s="132"/>
      <c r="W64" s="130"/>
      <c r="X64" s="131"/>
      <c r="Y64" s="131"/>
      <c r="Z64" s="131"/>
      <c r="AA64" s="131"/>
      <c r="AB64" s="131"/>
      <c r="AC64" s="131"/>
      <c r="AD64" s="131"/>
      <c r="AE64" s="132"/>
    </row>
    <row r="65" spans="1:31" ht="13.5" customHeight="1" x14ac:dyDescent="0.25">
      <c r="A65" s="120">
        <f t="shared" si="4"/>
        <v>35</v>
      </c>
      <c r="B65" s="2">
        <f t="shared" si="6"/>
        <v>41882</v>
      </c>
      <c r="C65" s="4" t="str">
        <f t="shared" si="7"/>
        <v>So</v>
      </c>
      <c r="D65" s="5"/>
      <c r="E65" s="185"/>
      <c r="F65" s="183"/>
      <c r="G65" s="25"/>
      <c r="H65" s="26"/>
      <c r="I65" s="24" t="s">
        <v>293</v>
      </c>
      <c r="J65" s="6" t="e">
        <f ca="1">IF(testfarbe(G65)=43,1,0)+IF(testfarbe(H65)=43,1,0)+IF(testfarbe(I65)=43,1,0)</f>
        <v>#NAME?</v>
      </c>
      <c r="L65" t="s">
        <v>292</v>
      </c>
      <c r="M65" t="e">
        <f t="shared" ca="1" si="5"/>
        <v>#NAME?</v>
      </c>
      <c r="N65" s="130"/>
      <c r="O65" s="131"/>
      <c r="P65" s="131"/>
      <c r="Q65" s="131"/>
      <c r="R65" s="131"/>
      <c r="S65" s="131"/>
      <c r="T65" s="131"/>
      <c r="U65" s="131"/>
      <c r="V65" s="132"/>
      <c r="W65" s="130"/>
      <c r="X65" s="131"/>
      <c r="Y65" s="131"/>
      <c r="Z65" s="131"/>
      <c r="AA65" s="131"/>
      <c r="AB65" s="131"/>
      <c r="AC65" s="131"/>
      <c r="AD65" s="131"/>
      <c r="AE65" s="132"/>
    </row>
    <row r="66" spans="1:31" ht="13.5" customHeight="1" x14ac:dyDescent="0.25">
      <c r="A66" s="120">
        <f t="shared" si="4"/>
        <v>36</v>
      </c>
      <c r="B66" s="2">
        <f t="shared" si="6"/>
        <v>41883</v>
      </c>
      <c r="C66" s="3" t="str">
        <f t="shared" si="7"/>
        <v>Mo</v>
      </c>
      <c r="D66" s="5"/>
      <c r="E66" s="185"/>
      <c r="F66" s="183"/>
      <c r="G66" s="27"/>
      <c r="H66" s="26"/>
      <c r="I66" s="23" t="s">
        <v>273</v>
      </c>
      <c r="J66" s="6" t="e">
        <f ca="1">IF(testfarbe(G66)=43,1,0)+IF(testfarbe(H66)=43,1,0)+IF(testfarbe(I66)=43,1,0)</f>
        <v>#NAME?</v>
      </c>
      <c r="L66" t="s">
        <v>292</v>
      </c>
      <c r="M66" t="e">
        <f t="shared" ca="1" si="5"/>
        <v>#NAME?</v>
      </c>
      <c r="N66" s="130"/>
      <c r="O66" s="131"/>
      <c r="P66" s="131"/>
      <c r="Q66" s="131"/>
      <c r="R66" s="131"/>
      <c r="S66" s="131"/>
      <c r="T66" s="131"/>
      <c r="U66" s="131"/>
      <c r="V66" s="132"/>
      <c r="W66" s="130"/>
      <c r="X66" s="131"/>
      <c r="Y66" s="131"/>
      <c r="Z66" s="131"/>
      <c r="AA66" s="131"/>
      <c r="AB66" s="131"/>
      <c r="AC66" s="131"/>
      <c r="AD66" s="131"/>
      <c r="AE66" s="132"/>
    </row>
    <row r="67" spans="1:31" ht="13.5" customHeight="1" x14ac:dyDescent="0.25">
      <c r="A67" s="120">
        <f t="shared" si="4"/>
        <v>36</v>
      </c>
      <c r="B67" s="2">
        <f t="shared" si="6"/>
        <v>41884</v>
      </c>
      <c r="C67" s="3" t="str">
        <f t="shared" si="7"/>
        <v>Di</v>
      </c>
      <c r="D67" s="5"/>
      <c r="E67" s="185"/>
      <c r="F67" s="183"/>
      <c r="G67" s="27"/>
      <c r="H67" s="13"/>
      <c r="I67" s="23" t="s">
        <v>273</v>
      </c>
      <c r="J67" s="6" t="e">
        <f ca="1">IF(testfarbe(G67)=43,1,0)+IF(testfarbe(H67)=43,1,0)+IF(testfarbe(I67)=43,1,0)</f>
        <v>#NAME?</v>
      </c>
      <c r="L67" t="s">
        <v>292</v>
      </c>
      <c r="M67" t="e">
        <f t="shared" ca="1" si="5"/>
        <v>#NAME?</v>
      </c>
      <c r="N67" s="130"/>
      <c r="O67" s="131"/>
      <c r="P67" s="131"/>
      <c r="Q67" s="131"/>
      <c r="R67" s="131"/>
      <c r="S67" s="131"/>
      <c r="T67" s="131"/>
      <c r="U67" s="131"/>
      <c r="V67" s="132"/>
      <c r="W67" s="130"/>
      <c r="X67" s="131"/>
      <c r="Y67" s="131"/>
      <c r="Z67" s="131"/>
      <c r="AA67" s="131"/>
      <c r="AB67" s="131"/>
      <c r="AC67" s="131"/>
      <c r="AD67" s="131"/>
      <c r="AE67" s="132"/>
    </row>
    <row r="68" spans="1:31" ht="13.5" customHeight="1" x14ac:dyDescent="0.25">
      <c r="A68" s="120">
        <f t="shared" si="4"/>
        <v>36</v>
      </c>
      <c r="B68" s="2">
        <f t="shared" si="6"/>
        <v>41885</v>
      </c>
      <c r="C68" s="3" t="str">
        <f t="shared" si="7"/>
        <v>Mi</v>
      </c>
      <c r="D68" s="5"/>
      <c r="E68" s="185"/>
      <c r="F68" s="183"/>
      <c r="G68" s="27"/>
      <c r="H68" s="13"/>
      <c r="I68" s="24" t="s">
        <v>299</v>
      </c>
      <c r="J68" s="6" t="e">
        <f ca="1">IF(testfarbe(G68)=43,1,0)+IF(testfarbe(H68)=43,1,0)+IF(testfarbe(I68)=43,1,0)</f>
        <v>#NAME?</v>
      </c>
      <c r="L68" t="s">
        <v>292</v>
      </c>
      <c r="M68" t="e">
        <f t="shared" ca="1" si="5"/>
        <v>#NAME?</v>
      </c>
      <c r="N68" s="130"/>
      <c r="O68" s="131"/>
      <c r="P68" s="131"/>
      <c r="Q68" s="131"/>
      <c r="R68" s="131"/>
      <c r="S68" s="131"/>
      <c r="T68" s="131"/>
      <c r="U68" s="131"/>
      <c r="V68" s="132"/>
      <c r="W68" s="130"/>
      <c r="X68" s="131"/>
      <c r="Y68" s="131"/>
      <c r="Z68" s="131"/>
      <c r="AA68" s="131"/>
      <c r="AB68" s="131"/>
      <c r="AC68" s="131"/>
      <c r="AD68" s="131"/>
      <c r="AE68" s="132"/>
    </row>
    <row r="69" spans="1:31" ht="13.5" customHeight="1" x14ac:dyDescent="0.25">
      <c r="A69" s="120">
        <f t="shared" si="4"/>
        <v>36</v>
      </c>
      <c r="B69" s="2">
        <f t="shared" si="6"/>
        <v>41886</v>
      </c>
      <c r="C69" s="3" t="str">
        <f t="shared" si="7"/>
        <v>Do</v>
      </c>
      <c r="D69" s="5"/>
      <c r="E69" s="185"/>
      <c r="F69" s="183"/>
      <c r="G69" s="27"/>
      <c r="H69" s="13"/>
      <c r="I69" s="24" t="s">
        <v>283</v>
      </c>
      <c r="J69" s="6" t="e">
        <f ca="1">IF(testfarbe(G69)=43,1,0)+IF(testfarbe(H69)=43,1,0)+IF(testfarbe(I69)=43,1,0)</f>
        <v>#NAME?</v>
      </c>
      <c r="L69" t="s">
        <v>292</v>
      </c>
      <c r="M69" t="e">
        <f t="shared" ca="1" si="5"/>
        <v>#NAME?</v>
      </c>
      <c r="N69" s="130"/>
      <c r="O69" s="131"/>
      <c r="P69" s="131"/>
      <c r="Q69" s="131"/>
      <c r="R69" s="131"/>
      <c r="S69" s="131"/>
      <c r="T69" s="131"/>
      <c r="U69" s="131"/>
      <c r="V69" s="132"/>
      <c r="W69" s="130"/>
      <c r="X69" s="131"/>
      <c r="Y69" s="131"/>
      <c r="Z69" s="131"/>
      <c r="AA69" s="131"/>
      <c r="AB69" s="131"/>
      <c r="AC69" s="131"/>
      <c r="AD69" s="131"/>
      <c r="AE69" s="132"/>
    </row>
    <row r="70" spans="1:31" ht="13.5" customHeight="1" x14ac:dyDescent="0.25">
      <c r="A70" s="120">
        <f t="shared" si="4"/>
        <v>36</v>
      </c>
      <c r="B70" s="2">
        <f t="shared" si="6"/>
        <v>41887</v>
      </c>
      <c r="C70" s="3" t="str">
        <f t="shared" si="7"/>
        <v>Fr</v>
      </c>
      <c r="D70" s="5"/>
      <c r="E70" s="185"/>
      <c r="F70" s="183"/>
      <c r="G70" s="27"/>
      <c r="H70" s="21"/>
      <c r="I70" s="24" t="s">
        <v>278</v>
      </c>
      <c r="J70" s="6" t="e">
        <f ca="1">IF(testfarbe(G70)=43,1,0)+IF(testfarbe(H70)=43,1,0)+IF(testfarbe(I70)=43,1,0)</f>
        <v>#NAME?</v>
      </c>
      <c r="L70" t="s">
        <v>292</v>
      </c>
      <c r="M70" t="e">
        <f t="shared" ca="1" si="5"/>
        <v>#NAME?</v>
      </c>
      <c r="N70" s="130"/>
      <c r="O70" s="131"/>
      <c r="P70" s="131"/>
      <c r="Q70" s="131"/>
      <c r="R70" s="131"/>
      <c r="S70" s="131"/>
      <c r="T70" s="131"/>
      <c r="U70" s="131"/>
      <c r="V70" s="132"/>
      <c r="W70" s="130"/>
      <c r="X70" s="131"/>
      <c r="Y70" s="131"/>
      <c r="Z70" s="131"/>
      <c r="AA70" s="131"/>
      <c r="AB70" s="131"/>
      <c r="AC70" s="131"/>
      <c r="AD70" s="131"/>
      <c r="AE70" s="132"/>
    </row>
    <row r="71" spans="1:31" ht="13.5" customHeight="1" x14ac:dyDescent="0.25">
      <c r="A71" s="120">
        <f t="shared" si="4"/>
        <v>36</v>
      </c>
      <c r="B71" s="2">
        <f t="shared" si="6"/>
        <v>41888</v>
      </c>
      <c r="C71" s="3" t="str">
        <f t="shared" si="7"/>
        <v>Sa</v>
      </c>
      <c r="D71" s="5"/>
      <c r="E71" s="185"/>
      <c r="F71" s="183"/>
      <c r="G71" s="27"/>
      <c r="H71" s="21"/>
      <c r="I71" s="24" t="s">
        <v>269</v>
      </c>
      <c r="J71" s="6" t="e">
        <f ca="1">IF(testfarbe(G71)=43,1,0)+IF(testfarbe(H71)=43,1,0)+IF(testfarbe(I71)=43,1,0)</f>
        <v>#NAME?</v>
      </c>
      <c r="L71" t="s">
        <v>292</v>
      </c>
      <c r="M71" t="e">
        <f t="shared" ca="1" si="5"/>
        <v>#NAME?</v>
      </c>
      <c r="N71" s="130"/>
      <c r="O71" s="131"/>
      <c r="P71" s="131"/>
      <c r="Q71" s="131"/>
      <c r="R71" s="131"/>
      <c r="S71" s="131"/>
      <c r="T71" s="131"/>
      <c r="U71" s="131"/>
      <c r="V71" s="132"/>
      <c r="W71" s="130"/>
      <c r="X71" s="131"/>
      <c r="Y71" s="131"/>
      <c r="Z71" s="131"/>
      <c r="AA71" s="131"/>
      <c r="AB71" s="131"/>
      <c r="AC71" s="131"/>
      <c r="AD71" s="131"/>
      <c r="AE71" s="132"/>
    </row>
    <row r="72" spans="1:31" ht="13.5" customHeight="1" x14ac:dyDescent="0.25">
      <c r="A72" s="120">
        <f t="shared" si="4"/>
        <v>36</v>
      </c>
      <c r="B72" s="2">
        <f t="shared" si="6"/>
        <v>41889</v>
      </c>
      <c r="C72" s="3" t="str">
        <f t="shared" si="7"/>
        <v>So</v>
      </c>
      <c r="D72" s="5"/>
      <c r="E72" s="185"/>
      <c r="F72" s="183"/>
      <c r="G72" s="27"/>
      <c r="H72" s="13"/>
      <c r="I72" s="23" t="s">
        <v>364</v>
      </c>
      <c r="J72" s="6" t="e">
        <f ca="1">IF(testfarbe(G72)=43,1,0)+IF(testfarbe(H72)=43,1,0)+IF(testfarbe(I72)=43,1,0)</f>
        <v>#NAME?</v>
      </c>
      <c r="L72" t="s">
        <v>292</v>
      </c>
      <c r="M72" t="e">
        <f t="shared" ca="1" si="5"/>
        <v>#NAME?</v>
      </c>
      <c r="N72" s="130"/>
      <c r="O72" s="131"/>
      <c r="P72" s="131"/>
      <c r="Q72" s="131"/>
      <c r="R72" s="131"/>
      <c r="S72" s="131"/>
      <c r="T72" s="131"/>
      <c r="U72" s="131"/>
      <c r="V72" s="132"/>
      <c r="W72" s="130"/>
      <c r="X72" s="131"/>
      <c r="Y72" s="131"/>
      <c r="Z72" s="131"/>
      <c r="AA72" s="131"/>
      <c r="AB72" s="131"/>
      <c r="AC72" s="131"/>
      <c r="AD72" s="131"/>
      <c r="AE72" s="132"/>
    </row>
    <row r="73" spans="1:31" ht="13.5" customHeight="1" x14ac:dyDescent="0.25">
      <c r="A73" s="120">
        <f t="shared" si="4"/>
        <v>37</v>
      </c>
      <c r="B73" s="2">
        <f t="shared" si="6"/>
        <v>41890</v>
      </c>
      <c r="C73" s="4" t="str">
        <f t="shared" si="7"/>
        <v>Mo</v>
      </c>
      <c r="D73" s="5"/>
      <c r="E73" s="185"/>
      <c r="F73" s="183"/>
      <c r="G73" s="27"/>
      <c r="H73" s="26"/>
      <c r="I73" s="24" t="s">
        <v>278</v>
      </c>
      <c r="J73" s="6" t="e">
        <f ca="1">IF(testfarbe(G73)=43,1,0)+IF(testfarbe(H73)=43,1,0)+IF(testfarbe(I73)=43,1,0)</f>
        <v>#NAME?</v>
      </c>
      <c r="L73" t="s">
        <v>292</v>
      </c>
      <c r="M73" t="e">
        <f t="shared" ca="1" si="5"/>
        <v>#NAME?</v>
      </c>
      <c r="N73" s="130"/>
      <c r="O73" s="131"/>
      <c r="P73" s="131"/>
      <c r="Q73" s="131"/>
      <c r="R73" s="131"/>
      <c r="S73" s="131"/>
      <c r="T73" s="131"/>
      <c r="U73" s="131"/>
      <c r="V73" s="132"/>
      <c r="W73" s="130"/>
      <c r="X73" s="131"/>
      <c r="Y73" s="131"/>
      <c r="Z73" s="131"/>
      <c r="AA73" s="131"/>
      <c r="AB73" s="131"/>
      <c r="AC73" s="131"/>
      <c r="AD73" s="131"/>
      <c r="AE73" s="132"/>
    </row>
    <row r="74" spans="1:31" ht="13.5" customHeight="1" x14ac:dyDescent="0.25">
      <c r="A74" s="120">
        <f t="shared" si="4"/>
        <v>37</v>
      </c>
      <c r="B74" s="2">
        <f t="shared" si="6"/>
        <v>41891</v>
      </c>
      <c r="C74" s="4" t="str">
        <f t="shared" si="7"/>
        <v>Di</v>
      </c>
      <c r="D74" s="5"/>
      <c r="E74" s="185"/>
      <c r="F74" s="183"/>
      <c r="G74" s="25"/>
      <c r="H74" s="26"/>
      <c r="I74" s="24" t="s">
        <v>284</v>
      </c>
      <c r="J74" s="6" t="e">
        <f ca="1">IF(testfarbe(G74)=43,1,0)+IF(testfarbe(H74)=43,1,0)+IF(testfarbe(I74)=43,1,0)</f>
        <v>#NAME?</v>
      </c>
      <c r="L74" t="s">
        <v>292</v>
      </c>
      <c r="M74" t="e">
        <f t="shared" ca="1" si="5"/>
        <v>#NAME?</v>
      </c>
      <c r="N74" s="130"/>
      <c r="O74" s="131"/>
      <c r="P74" s="131"/>
      <c r="Q74" s="131"/>
      <c r="R74" s="131"/>
      <c r="S74" s="131"/>
      <c r="T74" s="131"/>
      <c r="U74" s="131"/>
      <c r="V74" s="132"/>
      <c r="W74" s="130"/>
      <c r="X74" s="131"/>
      <c r="Y74" s="131"/>
      <c r="Z74" s="131"/>
      <c r="AA74" s="131"/>
      <c r="AB74" s="131"/>
      <c r="AC74" s="131"/>
      <c r="AD74" s="131"/>
      <c r="AE74" s="132"/>
    </row>
    <row r="75" spans="1:31" ht="13.5" customHeight="1" thickBot="1" x14ac:dyDescent="0.3">
      <c r="A75" s="120">
        <f t="shared" si="4"/>
        <v>37</v>
      </c>
      <c r="B75" s="2">
        <f t="shared" si="6"/>
        <v>41892</v>
      </c>
      <c r="C75" s="4" t="str">
        <f t="shared" si="7"/>
        <v>Mi</v>
      </c>
      <c r="D75" s="150"/>
      <c r="E75" s="185"/>
      <c r="F75" s="183"/>
      <c r="G75" s="27"/>
      <c r="H75" s="23" t="s">
        <v>275</v>
      </c>
      <c r="I75" s="147" t="s">
        <v>294</v>
      </c>
      <c r="J75" s="6" t="e">
        <f ca="1">IF(testfarbe(G75)=43,1,0)+IF(testfarbe(H75)=43,1,0)+IF(testfarbe(I75)=43,1,0)</f>
        <v>#NAME?</v>
      </c>
      <c r="L75" t="s">
        <v>292</v>
      </c>
      <c r="M75" t="e">
        <f t="shared" ca="1" si="5"/>
        <v>#NAME?</v>
      </c>
      <c r="N75" s="130"/>
      <c r="O75" s="131"/>
      <c r="P75" s="131"/>
      <c r="Q75" s="131"/>
      <c r="R75" s="131"/>
      <c r="S75" s="131"/>
      <c r="T75" s="131"/>
      <c r="U75" s="131"/>
      <c r="V75" s="132"/>
      <c r="W75" s="130"/>
      <c r="X75" s="131"/>
      <c r="Y75" s="131"/>
      <c r="Z75" s="131"/>
      <c r="AA75" s="131"/>
      <c r="AB75" s="131"/>
      <c r="AC75" s="131"/>
      <c r="AD75" s="131"/>
      <c r="AE75" s="132"/>
    </row>
    <row r="76" spans="1:31" ht="13.5" customHeight="1" x14ac:dyDescent="0.25">
      <c r="A76" s="120">
        <f t="shared" si="4"/>
        <v>37</v>
      </c>
      <c r="B76" s="2">
        <f t="shared" si="6"/>
        <v>41893</v>
      </c>
      <c r="C76" s="4" t="str">
        <f t="shared" si="7"/>
        <v>Do</v>
      </c>
      <c r="D76" s="186" t="s">
        <v>326</v>
      </c>
      <c r="E76" s="185"/>
      <c r="F76" s="183"/>
      <c r="G76" s="27"/>
      <c r="H76" s="23" t="s">
        <v>296</v>
      </c>
      <c r="I76" s="23" t="s">
        <v>273</v>
      </c>
      <c r="J76" s="6" t="e">
        <f ca="1">IF(testfarbe(G76)=43,1,0)+IF(testfarbe(H76)=43,1,0)+IF(testfarbe(I76)=43,1,0)</f>
        <v>#NAME?</v>
      </c>
      <c r="M76" t="e">
        <f t="shared" ca="1" si="5"/>
        <v>#NAME?</v>
      </c>
      <c r="N76" s="130"/>
      <c r="O76" s="131"/>
      <c r="P76" s="131"/>
      <c r="Q76" s="131"/>
      <c r="R76" s="131"/>
      <c r="S76" s="131"/>
      <c r="T76" s="131"/>
      <c r="U76" s="131"/>
      <c r="V76" s="132"/>
      <c r="W76" s="130"/>
      <c r="X76" s="131"/>
      <c r="Y76" s="131"/>
      <c r="Z76" s="131"/>
      <c r="AA76" s="131"/>
      <c r="AB76" s="131"/>
      <c r="AC76" s="131"/>
      <c r="AD76" s="131"/>
      <c r="AE76" s="132"/>
    </row>
    <row r="77" spans="1:31" ht="13.5" customHeight="1" x14ac:dyDescent="0.25">
      <c r="A77" s="120">
        <f t="shared" si="4"/>
        <v>37</v>
      </c>
      <c r="B77" s="2">
        <f t="shared" si="6"/>
        <v>41894</v>
      </c>
      <c r="C77" s="4" t="str">
        <f t="shared" si="7"/>
        <v>Fr</v>
      </c>
      <c r="D77" s="186"/>
      <c r="E77" s="185"/>
      <c r="F77" s="183"/>
      <c r="G77" s="27"/>
      <c r="H77" s="23" t="s">
        <v>279</v>
      </c>
      <c r="I77" s="23" t="s">
        <v>272</v>
      </c>
      <c r="J77" s="6" t="e">
        <f ca="1">IF(testfarbe(G77)=43,1,0)+IF(testfarbe(H77)=43,1,0)+IF(testfarbe(I77)=43,1,0)</f>
        <v>#NAME?</v>
      </c>
      <c r="M77" t="e">
        <f t="shared" ca="1" si="5"/>
        <v>#NAME?</v>
      </c>
      <c r="N77" s="130"/>
      <c r="O77" s="131"/>
      <c r="P77" s="131"/>
      <c r="Q77" s="131"/>
      <c r="R77" s="131"/>
      <c r="S77" s="131"/>
      <c r="T77" s="131"/>
      <c r="U77" s="131"/>
      <c r="V77" s="132"/>
      <c r="W77" s="130"/>
      <c r="X77" s="131"/>
      <c r="Y77" s="131"/>
      <c r="Z77" s="131"/>
      <c r="AA77" s="131"/>
      <c r="AB77" s="131"/>
      <c r="AC77" s="131"/>
      <c r="AD77" s="131"/>
      <c r="AE77" s="132"/>
    </row>
    <row r="78" spans="1:31" ht="13.5" customHeight="1" x14ac:dyDescent="0.25">
      <c r="A78" s="120">
        <f t="shared" si="4"/>
        <v>37</v>
      </c>
      <c r="B78" s="2">
        <f t="shared" si="6"/>
        <v>41895</v>
      </c>
      <c r="C78" s="4" t="str">
        <f t="shared" si="7"/>
        <v>Sa</v>
      </c>
      <c r="D78" s="186"/>
      <c r="E78" s="18"/>
      <c r="F78" s="196" t="s">
        <v>16</v>
      </c>
      <c r="G78" s="27"/>
      <c r="H78" s="26"/>
      <c r="I78" s="22"/>
      <c r="J78" s="6" t="e">
        <f ca="1">IF(testfarbe(G78)=43,1,0)+IF(testfarbe(H78)=43,1,0)+IF(testfarbe(I78)=43,1,0)</f>
        <v>#NAME?</v>
      </c>
      <c r="M78" t="e">
        <f t="shared" ca="1" si="5"/>
        <v>#NAME?</v>
      </c>
      <c r="N78" s="130"/>
      <c r="O78" s="131"/>
      <c r="P78" s="131"/>
      <c r="Q78" s="131"/>
      <c r="R78" s="131"/>
      <c r="S78" s="131"/>
      <c r="T78" s="131"/>
      <c r="U78" s="131"/>
      <c r="V78" s="132"/>
      <c r="W78" s="130"/>
      <c r="X78" s="131"/>
      <c r="Y78" s="131"/>
      <c r="Z78" s="131"/>
      <c r="AA78" s="131"/>
      <c r="AB78" s="131"/>
      <c r="AC78" s="131"/>
      <c r="AD78" s="131"/>
      <c r="AE78" s="132"/>
    </row>
    <row r="79" spans="1:31" ht="13.5" customHeight="1" x14ac:dyDescent="0.25">
      <c r="A79" s="120">
        <f t="shared" si="4"/>
        <v>37</v>
      </c>
      <c r="B79" s="2">
        <f t="shared" si="6"/>
        <v>41896</v>
      </c>
      <c r="C79" s="4" t="str">
        <f t="shared" si="7"/>
        <v>So</v>
      </c>
      <c r="D79" s="186"/>
      <c r="E79" s="18"/>
      <c r="F79" s="196"/>
      <c r="G79" s="27"/>
      <c r="H79" s="26"/>
      <c r="I79" s="13"/>
      <c r="J79" s="6" t="e">
        <f ca="1">IF(testfarbe(G79)=43,1,0)+IF(testfarbe(H79)=43,1,0)+IF(testfarbe(I79)=43,1,0)</f>
        <v>#NAME?</v>
      </c>
      <c r="M79" t="e">
        <f t="shared" ca="1" si="5"/>
        <v>#NAME?</v>
      </c>
      <c r="N79" s="130"/>
      <c r="O79" s="131"/>
      <c r="P79" s="131"/>
      <c r="Q79" s="131"/>
      <c r="R79" s="131"/>
      <c r="S79" s="131"/>
      <c r="T79" s="131"/>
      <c r="U79" s="131"/>
      <c r="V79" s="132"/>
      <c r="W79" s="130"/>
      <c r="X79" s="131"/>
      <c r="Y79" s="131"/>
      <c r="Z79" s="131"/>
      <c r="AA79" s="131"/>
      <c r="AB79" s="131"/>
      <c r="AC79" s="131"/>
      <c r="AD79" s="131"/>
      <c r="AE79" s="132"/>
    </row>
    <row r="80" spans="1:31" ht="13.5" customHeight="1" x14ac:dyDescent="0.25">
      <c r="A80" s="120">
        <f t="shared" si="4"/>
        <v>38</v>
      </c>
      <c r="B80" s="2">
        <f t="shared" si="6"/>
        <v>41897</v>
      </c>
      <c r="C80" s="3" t="str">
        <f t="shared" si="7"/>
        <v>Mo</v>
      </c>
      <c r="D80" s="186"/>
      <c r="E80" s="18"/>
      <c r="F80" s="196"/>
      <c r="G80" s="27"/>
      <c r="H80" s="26"/>
      <c r="I80" s="26"/>
      <c r="J80" s="9" t="e">
        <f ca="1">IF(testfarbe(G80)=43,1,0)+IF(testfarbe(H80)=43,1,0)+IF(testfarbe(I80)=43,1,0)</f>
        <v>#NAME?</v>
      </c>
      <c r="K80" s="119"/>
      <c r="M80" t="e">
        <f t="shared" ca="1" si="5"/>
        <v>#NAME?</v>
      </c>
      <c r="N80" s="130"/>
      <c r="O80" s="131"/>
      <c r="P80" s="131"/>
      <c r="Q80" s="131"/>
      <c r="R80" s="131"/>
      <c r="S80" s="131"/>
      <c r="T80" s="131"/>
      <c r="U80" s="131"/>
      <c r="V80" s="132"/>
      <c r="W80" s="130"/>
      <c r="X80" s="131"/>
      <c r="Y80" s="131"/>
      <c r="Z80" s="131"/>
      <c r="AA80" s="131"/>
      <c r="AB80" s="131"/>
      <c r="AC80" s="131"/>
      <c r="AD80" s="131"/>
      <c r="AE80" s="132"/>
    </row>
    <row r="81" spans="1:31" ht="13.5" customHeight="1" x14ac:dyDescent="0.25">
      <c r="A81" s="120">
        <f t="shared" si="4"/>
        <v>38</v>
      </c>
      <c r="B81" s="2">
        <f t="shared" si="6"/>
        <v>41898</v>
      </c>
      <c r="C81" s="3" t="str">
        <f t="shared" si="7"/>
        <v>Di</v>
      </c>
      <c r="D81" s="186"/>
      <c r="E81" s="18"/>
      <c r="F81" s="196"/>
      <c r="G81" s="27"/>
      <c r="H81" s="26"/>
      <c r="I81" s="26"/>
      <c r="J81" s="9" t="e">
        <f ca="1">IF(testfarbe(G81)=43,1,0)+IF(testfarbe(H81)=43,1,0)+IF(testfarbe(I81)=43,1,0)</f>
        <v>#NAME?</v>
      </c>
      <c r="M81" t="e">
        <f t="shared" ca="1" si="5"/>
        <v>#NAME?</v>
      </c>
      <c r="N81" s="130"/>
      <c r="O81" s="131"/>
      <c r="P81" s="131"/>
      <c r="Q81" s="131"/>
      <c r="R81" s="131"/>
      <c r="S81" s="131"/>
      <c r="T81" s="131"/>
      <c r="U81" s="131"/>
      <c r="V81" s="132"/>
      <c r="W81" s="130"/>
      <c r="X81" s="131"/>
      <c r="Y81" s="131"/>
      <c r="Z81" s="131"/>
      <c r="AA81" s="131"/>
      <c r="AB81" s="131"/>
      <c r="AC81" s="131"/>
      <c r="AD81" s="131"/>
      <c r="AE81" s="132"/>
    </row>
    <row r="82" spans="1:31" ht="13.5" customHeight="1" x14ac:dyDescent="0.25">
      <c r="A82" s="120">
        <f t="shared" si="4"/>
        <v>38</v>
      </c>
      <c r="B82" s="2">
        <f t="shared" si="6"/>
        <v>41899</v>
      </c>
      <c r="C82" s="3" t="str">
        <f t="shared" si="7"/>
        <v>Mi</v>
      </c>
      <c r="D82" s="186"/>
      <c r="E82" s="18"/>
      <c r="F82" s="195" t="s">
        <v>9</v>
      </c>
      <c r="G82" s="23" t="s">
        <v>273</v>
      </c>
      <c r="H82" s="23" t="s">
        <v>362</v>
      </c>
      <c r="I82" s="24" t="s">
        <v>276</v>
      </c>
      <c r="J82" s="9" t="e">
        <f ca="1">IF(testfarbe(G82)=43,1,0)+IF(testfarbe(H82)=43,1,0)+IF(testfarbe(I82)=43,1,0)</f>
        <v>#NAME?</v>
      </c>
      <c r="K82" s="26" t="s">
        <v>366</v>
      </c>
      <c r="M82" t="e">
        <f t="shared" ca="1" si="5"/>
        <v>#NAME?</v>
      </c>
      <c r="N82" s="130"/>
      <c r="O82" s="131"/>
      <c r="P82" s="131"/>
      <c r="Q82" s="131"/>
      <c r="R82" s="131"/>
      <c r="S82" s="131"/>
      <c r="T82" s="131"/>
      <c r="U82" s="131"/>
      <c r="V82" s="132"/>
      <c r="W82" s="130"/>
      <c r="X82" s="131"/>
      <c r="Y82" s="131"/>
      <c r="Z82" s="131"/>
      <c r="AA82" s="131"/>
      <c r="AB82" s="131"/>
      <c r="AC82" s="131"/>
      <c r="AD82" s="131"/>
      <c r="AE82" s="132"/>
    </row>
    <row r="83" spans="1:31" ht="13.5" customHeight="1" x14ac:dyDescent="0.25">
      <c r="A83" s="120">
        <f t="shared" si="4"/>
        <v>38</v>
      </c>
      <c r="B83" s="2">
        <f t="shared" si="6"/>
        <v>41900</v>
      </c>
      <c r="C83" s="3" t="str">
        <f t="shared" si="7"/>
        <v>Do</v>
      </c>
      <c r="D83" s="186"/>
      <c r="E83" s="18"/>
      <c r="F83" s="195"/>
      <c r="G83" s="23" t="s">
        <v>365</v>
      </c>
      <c r="H83" s="23" t="s">
        <v>361</v>
      </c>
      <c r="I83" s="24" t="s">
        <v>298</v>
      </c>
      <c r="J83" s="9" t="e">
        <f ca="1">IF(testfarbe(G83)=43,1,0)+IF(testfarbe(H83)=43,1,0)+IF(testfarbe(I83)=43,1,0)</f>
        <v>#NAME?</v>
      </c>
      <c r="K83" s="26" t="s">
        <v>366</v>
      </c>
      <c r="M83" t="e">
        <f t="shared" ca="1" si="5"/>
        <v>#NAME?</v>
      </c>
      <c r="N83" s="130"/>
      <c r="O83" s="131"/>
      <c r="P83" s="131"/>
      <c r="Q83" s="131"/>
      <c r="R83" s="131"/>
      <c r="S83" s="131"/>
      <c r="T83" s="131"/>
      <c r="U83" s="131"/>
      <c r="V83" s="132"/>
      <c r="W83" s="130"/>
      <c r="X83" s="131"/>
      <c r="Y83" s="131"/>
      <c r="Z83" s="131"/>
      <c r="AA83" s="131"/>
      <c r="AB83" s="131"/>
      <c r="AC83" s="131"/>
      <c r="AD83" s="131"/>
      <c r="AE83" s="132"/>
    </row>
    <row r="84" spans="1:31" ht="13.5" customHeight="1" x14ac:dyDescent="0.25">
      <c r="A84" s="120">
        <f t="shared" si="4"/>
        <v>38</v>
      </c>
      <c r="B84" s="2">
        <f t="shared" si="6"/>
        <v>41901</v>
      </c>
      <c r="C84" s="3" t="str">
        <f t="shared" si="7"/>
        <v>Fr</v>
      </c>
      <c r="D84" s="186"/>
      <c r="E84" s="18"/>
      <c r="F84" s="195"/>
      <c r="G84" s="23" t="s">
        <v>273</v>
      </c>
      <c r="H84" s="24" t="s">
        <v>343</v>
      </c>
      <c r="I84" s="24" t="s">
        <v>363</v>
      </c>
      <c r="J84" s="170" t="e">
        <f ca="1">IF(testfarbe(G84)=43,1,0)+IF(testfarbe(H84)=43,1,0)+IF(testfarbe(I84)=43,1,0)</f>
        <v>#NAME?</v>
      </c>
      <c r="K84" s="26" t="s">
        <v>366</v>
      </c>
      <c r="M84" t="e">
        <f t="shared" ca="1" si="5"/>
        <v>#NAME?</v>
      </c>
      <c r="N84" s="130"/>
      <c r="O84" s="131"/>
      <c r="P84" s="131"/>
      <c r="Q84" s="131"/>
      <c r="R84" s="131"/>
      <c r="S84" s="131"/>
      <c r="T84" s="131"/>
      <c r="U84" s="131"/>
      <c r="V84" s="132"/>
      <c r="W84" s="130"/>
      <c r="X84" s="131"/>
      <c r="Y84" s="131"/>
      <c r="Z84" s="131"/>
      <c r="AA84" s="131"/>
      <c r="AB84" s="131"/>
      <c r="AC84" s="131"/>
      <c r="AD84" s="131"/>
      <c r="AE84" s="132"/>
    </row>
    <row r="85" spans="1:31" ht="13.5" customHeight="1" x14ac:dyDescent="0.25">
      <c r="A85" s="120">
        <f t="shared" si="4"/>
        <v>38</v>
      </c>
      <c r="B85" s="2">
        <f t="shared" si="6"/>
        <v>41902</v>
      </c>
      <c r="C85" s="3" t="str">
        <f t="shared" si="7"/>
        <v>Sa</v>
      </c>
      <c r="D85" s="186"/>
      <c r="E85" s="18"/>
      <c r="F85" s="195"/>
      <c r="G85" s="27"/>
      <c r="H85" s="147" t="s">
        <v>294</v>
      </c>
      <c r="I85" s="23" t="s">
        <v>284</v>
      </c>
      <c r="J85" s="170" t="e">
        <f ca="1">IF(testfarbe(G85)=43,1,0)+IF(testfarbe(H85)=43,1,0)+IF(testfarbe(I85)=43,1,0)</f>
        <v>#NAME?</v>
      </c>
      <c r="M85" t="e">
        <f t="shared" ca="1" si="5"/>
        <v>#NAME?</v>
      </c>
      <c r="N85" s="130"/>
      <c r="O85" s="131"/>
      <c r="P85" s="131"/>
      <c r="Q85" s="131"/>
      <c r="R85" s="131"/>
      <c r="S85" s="131"/>
      <c r="T85" s="131"/>
      <c r="U85" s="131"/>
      <c r="V85" s="132"/>
      <c r="W85" s="130"/>
      <c r="X85" s="131"/>
      <c r="Y85" s="131"/>
      <c r="Z85" s="131"/>
      <c r="AA85" s="131"/>
      <c r="AB85" s="131"/>
      <c r="AC85" s="131"/>
      <c r="AD85" s="131"/>
      <c r="AE85" s="132"/>
    </row>
    <row r="86" spans="1:31" ht="13.5" customHeight="1" x14ac:dyDescent="0.25">
      <c r="A86" s="120">
        <f t="shared" si="4"/>
        <v>38</v>
      </c>
      <c r="B86" s="2">
        <f t="shared" si="6"/>
        <v>41903</v>
      </c>
      <c r="C86" s="3" t="str">
        <f t="shared" si="7"/>
        <v>So</v>
      </c>
      <c r="D86" s="186"/>
      <c r="E86" s="18"/>
      <c r="F86" s="195"/>
      <c r="G86" s="27"/>
      <c r="H86" s="23" t="s">
        <v>296</v>
      </c>
      <c r="I86" s="23" t="s">
        <v>273</v>
      </c>
      <c r="J86" s="170" t="e">
        <f ca="1">IF(testfarbe(G86)=43,1,0)+IF(testfarbe(H86)=43,1,0)+IF(testfarbe(I86)=43,1,0)</f>
        <v>#NAME?</v>
      </c>
      <c r="M86" t="e">
        <f t="shared" ca="1" si="5"/>
        <v>#NAME?</v>
      </c>
      <c r="N86" s="130"/>
      <c r="O86" s="131"/>
      <c r="P86" s="131"/>
      <c r="Q86" s="131"/>
      <c r="R86" s="131"/>
      <c r="S86" s="131"/>
      <c r="T86" s="131"/>
      <c r="U86" s="131"/>
      <c r="V86" s="132"/>
      <c r="W86" s="130"/>
      <c r="X86" s="131"/>
      <c r="Y86" s="131"/>
      <c r="Z86" s="131"/>
      <c r="AA86" s="131"/>
      <c r="AB86" s="131"/>
      <c r="AC86" s="131"/>
      <c r="AD86" s="131"/>
      <c r="AE86" s="132"/>
    </row>
    <row r="87" spans="1:31" ht="13.5" customHeight="1" thickBot="1" x14ac:dyDescent="0.3">
      <c r="A87">
        <f t="shared" si="4"/>
        <v>39</v>
      </c>
      <c r="B87" s="2">
        <f t="shared" si="6"/>
        <v>41904</v>
      </c>
      <c r="C87" s="4" t="str">
        <f t="shared" si="7"/>
        <v>Mo</v>
      </c>
      <c r="D87" s="186"/>
      <c r="E87" s="18"/>
      <c r="F87" s="195"/>
      <c r="G87" s="27"/>
      <c r="H87" s="116" t="s">
        <v>270</v>
      </c>
      <c r="I87" s="116" t="s">
        <v>274</v>
      </c>
      <c r="J87" s="170" t="e">
        <f ca="1">IF(testfarbe(G87)=43,1,0)+IF(testfarbe(H87)=43,1,0)+IF(testfarbe(I87)=43,1,0)</f>
        <v>#NAME?</v>
      </c>
      <c r="N87" s="133"/>
      <c r="O87" s="134"/>
      <c r="P87" s="134"/>
      <c r="Q87" s="134"/>
      <c r="R87" s="134"/>
      <c r="S87" s="134"/>
      <c r="T87" s="134"/>
      <c r="U87" s="134"/>
      <c r="V87" s="135"/>
      <c r="W87" s="133"/>
      <c r="X87" s="134"/>
      <c r="Y87" s="134"/>
      <c r="Z87" s="134"/>
      <c r="AA87" s="134"/>
      <c r="AB87" s="134"/>
      <c r="AC87" s="134"/>
      <c r="AD87" s="134"/>
      <c r="AE87" s="135"/>
    </row>
    <row r="88" spans="1:31" ht="13.5" customHeight="1" x14ac:dyDescent="0.25">
      <c r="A88">
        <f t="shared" si="4"/>
        <v>39</v>
      </c>
      <c r="B88" s="2">
        <f t="shared" si="6"/>
        <v>41905</v>
      </c>
      <c r="C88" s="4" t="str">
        <f t="shared" si="7"/>
        <v>Di</v>
      </c>
      <c r="D88" s="186"/>
      <c r="E88" s="18"/>
      <c r="F88" s="195"/>
      <c r="G88" s="25"/>
      <c r="H88" s="116" t="s">
        <v>281</v>
      </c>
      <c r="I88" s="165" t="s">
        <v>358</v>
      </c>
      <c r="J88" s="170" t="e">
        <f ca="1">IF(testfarbe(G88)=43,1,0)+IF(testfarbe(H88)=43,1,0)+IF(testfarbe(I88)=43,1,0)</f>
        <v>#NAME?</v>
      </c>
    </row>
    <row r="89" spans="1:31" ht="13.5" customHeight="1" x14ac:dyDescent="0.25">
      <c r="A89">
        <f t="shared" si="4"/>
        <v>39</v>
      </c>
      <c r="B89" s="2">
        <f t="shared" si="6"/>
        <v>41906</v>
      </c>
      <c r="C89" s="4" t="str">
        <f t="shared" si="7"/>
        <v>Mi</v>
      </c>
      <c r="D89" s="186"/>
      <c r="E89" s="177" t="s">
        <v>354</v>
      </c>
      <c r="F89" s="148"/>
      <c r="G89" s="27"/>
      <c r="H89" s="21"/>
      <c r="I89" s="163"/>
      <c r="J89" s="170" t="e">
        <f ca="1">IF(testfarbe(G89)=43,1,0)+IF(testfarbe(H89)=43,1,0)+IF(testfarbe(I89)=43,1,0)</f>
        <v>#NAME?</v>
      </c>
    </row>
    <row r="90" spans="1:31" ht="13.5" customHeight="1" x14ac:dyDescent="0.25">
      <c r="A90">
        <f t="shared" si="4"/>
        <v>39</v>
      </c>
      <c r="B90" s="2">
        <f t="shared" si="6"/>
        <v>41907</v>
      </c>
      <c r="C90" s="4" t="str">
        <f t="shared" si="7"/>
        <v>Do</v>
      </c>
      <c r="D90" s="186"/>
      <c r="E90" s="177"/>
      <c r="F90" s="19"/>
      <c r="G90" s="27"/>
      <c r="H90" s="21"/>
      <c r="I90" s="163"/>
      <c r="J90" s="170" t="e">
        <f ca="1">IF(testfarbe(G90)=43,1,0)+IF(testfarbe(H90)=43,1,0)+IF(testfarbe(I90)=43,1,0)</f>
        <v>#NAME?</v>
      </c>
    </row>
    <row r="91" spans="1:31" ht="13.5" customHeight="1" x14ac:dyDescent="0.25">
      <c r="A91">
        <f t="shared" si="4"/>
        <v>39</v>
      </c>
      <c r="B91" s="2">
        <f t="shared" si="6"/>
        <v>41908</v>
      </c>
      <c r="C91" s="4" t="str">
        <f t="shared" si="7"/>
        <v>Fr</v>
      </c>
      <c r="D91" s="186"/>
      <c r="E91" s="177"/>
      <c r="F91" s="19"/>
      <c r="G91" s="27"/>
      <c r="H91" s="21"/>
      <c r="I91" s="163"/>
      <c r="J91" s="170" t="e">
        <f ca="1">IF(testfarbe(G91)=43,1,0)+IF(testfarbe(H91)=43,1,0)+IF(testfarbe(I91)=43,1,0)</f>
        <v>#NAME?</v>
      </c>
    </row>
    <row r="92" spans="1:31" ht="13.5" customHeight="1" x14ac:dyDescent="0.25">
      <c r="A92">
        <f t="shared" si="4"/>
        <v>39</v>
      </c>
      <c r="B92" s="2">
        <f t="shared" si="6"/>
        <v>41909</v>
      </c>
      <c r="C92" s="4" t="str">
        <f t="shared" si="7"/>
        <v>Sa</v>
      </c>
      <c r="D92" s="186"/>
      <c r="E92" s="177"/>
      <c r="F92" s="19"/>
      <c r="G92" s="27"/>
      <c r="H92" s="21"/>
      <c r="I92" s="163"/>
      <c r="J92" s="170" t="e">
        <f ca="1">IF(testfarbe(G92)=43,1,0)+IF(testfarbe(H92)=43,1,0)+IF(testfarbe(I92)=43,1,0)</f>
        <v>#NAME?</v>
      </c>
    </row>
    <row r="93" spans="1:31" ht="13.5" customHeight="1" x14ac:dyDescent="0.25">
      <c r="A93">
        <f t="shared" si="4"/>
        <v>39</v>
      </c>
      <c r="B93" s="2">
        <f t="shared" si="6"/>
        <v>41910</v>
      </c>
      <c r="C93" s="4" t="str">
        <f t="shared" si="7"/>
        <v>So</v>
      </c>
      <c r="D93" s="186"/>
      <c r="E93" s="177"/>
      <c r="F93" s="19"/>
      <c r="G93" s="27"/>
      <c r="H93" s="21"/>
      <c r="I93" s="163"/>
      <c r="J93" s="170" t="e">
        <f ca="1">IF(testfarbe(G93)=43,1,0)+IF(testfarbe(H93)=43,1,0)+IF(testfarbe(I93)=43,1,0)</f>
        <v>#NAME?</v>
      </c>
    </row>
    <row r="94" spans="1:31" ht="13.5" customHeight="1" x14ac:dyDescent="0.25">
      <c r="A94">
        <f t="shared" si="4"/>
        <v>40</v>
      </c>
      <c r="B94" s="2">
        <f t="shared" si="6"/>
        <v>41911</v>
      </c>
      <c r="C94" s="3" t="str">
        <f t="shared" si="7"/>
        <v>Mo</v>
      </c>
      <c r="D94" s="186"/>
      <c r="E94" s="177"/>
      <c r="F94" s="148"/>
      <c r="G94" s="25"/>
      <c r="H94" s="26"/>
      <c r="I94" s="163"/>
      <c r="J94" s="170" t="e">
        <f ca="1">IF(testfarbe(G94)=43,1,0)+IF(testfarbe(H94)=43,1,0)+IF(testfarbe(I94)=43,1,0)</f>
        <v>#NAME?</v>
      </c>
      <c r="K94" s="121"/>
    </row>
    <row r="95" spans="1:31" ht="13.5" customHeight="1" x14ac:dyDescent="0.25">
      <c r="A95">
        <f t="shared" si="4"/>
        <v>40</v>
      </c>
      <c r="B95" s="2">
        <f t="shared" si="6"/>
        <v>41912</v>
      </c>
      <c r="C95" s="3" t="str">
        <f t="shared" si="7"/>
        <v>Di</v>
      </c>
      <c r="D95" s="186"/>
      <c r="E95" s="177"/>
      <c r="F95" s="148"/>
      <c r="G95" s="25"/>
      <c r="H95" s="26"/>
      <c r="I95" s="163"/>
      <c r="J95" s="170" t="e">
        <f ca="1">IF(testfarbe(G95)=43,1,0)+IF(testfarbe(H95)=43,1,0)+IF(testfarbe(I95)=43,1,0)</f>
        <v>#NAME?</v>
      </c>
      <c r="K95" s="121"/>
    </row>
    <row r="96" spans="1:31" ht="13.5" customHeight="1" x14ac:dyDescent="0.25">
      <c r="A96">
        <f t="shared" ref="A96:A117" si="8">WEEKNUM(B96,2)</f>
        <v>40</v>
      </c>
      <c r="B96" s="2">
        <f t="shared" si="6"/>
        <v>41913</v>
      </c>
      <c r="C96" s="3" t="str">
        <f t="shared" ref="C96:C117" si="9">TEXT(B96,"TTT")</f>
        <v>Mi</v>
      </c>
      <c r="D96" s="186"/>
      <c r="E96" s="177"/>
      <c r="F96" s="148"/>
      <c r="G96" s="25"/>
      <c r="H96" s="162"/>
      <c r="I96" s="123"/>
      <c r="J96" s="170" t="e">
        <f ca="1">IF(testfarbe(G96)=43,1,0)+IF(testfarbe(H96)=43,1,0)+IF(testfarbe(I96)=43,1,0)</f>
        <v>#NAME?</v>
      </c>
      <c r="K96" s="121"/>
    </row>
    <row r="97" spans="1:31" ht="13.5" customHeight="1" x14ac:dyDescent="0.25">
      <c r="A97">
        <f t="shared" si="8"/>
        <v>40</v>
      </c>
      <c r="B97" s="2">
        <f t="shared" si="6"/>
        <v>41914</v>
      </c>
      <c r="C97" s="3" t="str">
        <f t="shared" si="9"/>
        <v>Do</v>
      </c>
      <c r="D97" s="186"/>
      <c r="E97" s="177"/>
      <c r="F97" s="148"/>
      <c r="G97" s="25"/>
      <c r="H97" s="162"/>
      <c r="I97" s="123"/>
      <c r="J97" s="170" t="e">
        <f ca="1">IF(testfarbe(G97)=43,1,0)+IF(testfarbe(H97)=43,1,0)+IF(testfarbe(I97)=43,1,0)</f>
        <v>#NAME?</v>
      </c>
      <c r="K97" s="121"/>
    </row>
    <row r="98" spans="1:31" ht="13.5" customHeight="1" x14ac:dyDescent="0.25">
      <c r="A98">
        <f t="shared" si="8"/>
        <v>40</v>
      </c>
      <c r="B98" s="2">
        <f t="shared" si="6"/>
        <v>41915</v>
      </c>
      <c r="C98" s="3" t="str">
        <f t="shared" si="9"/>
        <v>Fr</v>
      </c>
      <c r="D98" s="186"/>
      <c r="E98" s="177"/>
      <c r="F98" s="148"/>
      <c r="G98" s="25"/>
      <c r="H98" s="26"/>
      <c r="I98" s="123"/>
      <c r="J98" s="170" t="e">
        <f ca="1">IF(testfarbe(G98)=43,1,0)+IF(testfarbe(H98)=43,1,0)+IF(testfarbe(I98)=43,1,0)</f>
        <v>#NAME?</v>
      </c>
      <c r="K98" s="121"/>
    </row>
    <row r="99" spans="1:31" ht="13.5" customHeight="1" x14ac:dyDescent="0.25">
      <c r="A99">
        <f t="shared" si="8"/>
        <v>40</v>
      </c>
      <c r="B99" s="2">
        <f t="shared" si="6"/>
        <v>41916</v>
      </c>
      <c r="C99" s="3" t="str">
        <f t="shared" si="9"/>
        <v>Sa</v>
      </c>
      <c r="D99" s="186"/>
      <c r="E99" s="177"/>
      <c r="F99" s="148"/>
      <c r="G99" s="25"/>
      <c r="H99" s="26"/>
      <c r="I99" s="123"/>
      <c r="J99" s="170" t="e">
        <f ca="1">IF(testfarbe(G99)=43,1,0)+IF(testfarbe(H99)=43,1,0)+IF(testfarbe(I99)=43,1,0)</f>
        <v>#NAME?</v>
      </c>
      <c r="K99" s="121"/>
    </row>
    <row r="100" spans="1:31" ht="13.5" customHeight="1" x14ac:dyDescent="0.25">
      <c r="A100">
        <f t="shared" si="8"/>
        <v>40</v>
      </c>
      <c r="B100" s="2">
        <f t="shared" si="6"/>
        <v>41917</v>
      </c>
      <c r="C100" s="3" t="str">
        <f t="shared" si="9"/>
        <v>So</v>
      </c>
      <c r="D100" s="186"/>
      <c r="E100" s="177"/>
      <c r="F100" s="148"/>
      <c r="G100" s="25"/>
      <c r="H100" s="26"/>
      <c r="I100" s="123"/>
      <c r="J100" s="170" t="e">
        <f ca="1">IF(testfarbe(G100)=43,1,0)+IF(testfarbe(H100)=43,1,0)+IF(testfarbe(I100)=43,1,0)</f>
        <v>#NAME?</v>
      </c>
      <c r="K100" s="121"/>
    </row>
    <row r="101" spans="1:31" ht="13.5" customHeight="1" x14ac:dyDescent="0.25">
      <c r="A101">
        <f t="shared" si="8"/>
        <v>41</v>
      </c>
      <c r="B101" s="2">
        <f t="shared" si="6"/>
        <v>41918</v>
      </c>
      <c r="C101" s="149" t="str">
        <f t="shared" si="9"/>
        <v>Mo</v>
      </c>
      <c r="D101" s="186"/>
      <c r="E101" s="177"/>
      <c r="F101" s="148"/>
      <c r="G101" s="25"/>
      <c r="H101" s="26"/>
      <c r="I101" s="123" t="s">
        <v>355</v>
      </c>
      <c r="J101" s="170" t="e">
        <f ca="1">IF(testfarbe(G101)=43,1,0)+IF(testfarbe(H101)=43,1,0)+IF(testfarbe(I101)=43,1,0)</f>
        <v>#NAME?</v>
      </c>
      <c r="K101" s="171"/>
    </row>
    <row r="102" spans="1:31" ht="13.5" customHeight="1" x14ac:dyDescent="0.25">
      <c r="A102">
        <f t="shared" si="8"/>
        <v>41</v>
      </c>
      <c r="B102" s="2">
        <f t="shared" si="6"/>
        <v>41919</v>
      </c>
      <c r="C102" s="149" t="str">
        <f t="shared" si="9"/>
        <v>Di</v>
      </c>
      <c r="D102" s="186"/>
      <c r="E102" s="177"/>
      <c r="F102" s="148"/>
      <c r="G102" s="25"/>
      <c r="H102" s="26"/>
      <c r="I102" s="123"/>
      <c r="J102" s="170" t="e">
        <f ca="1">IF(testfarbe(G102)=43,1,0)+IF(testfarbe(H102)=43,1,0)+IF(testfarbe(I102)=43,1,0)</f>
        <v>#NAME?</v>
      </c>
      <c r="K102" s="171"/>
    </row>
    <row r="103" spans="1:31" ht="13.5" customHeight="1" x14ac:dyDescent="0.25">
      <c r="A103">
        <f t="shared" si="8"/>
        <v>41</v>
      </c>
      <c r="B103" s="2">
        <f t="shared" si="6"/>
        <v>41920</v>
      </c>
      <c r="C103" s="149" t="str">
        <f t="shared" si="9"/>
        <v>Mi</v>
      </c>
      <c r="D103" s="186"/>
      <c r="E103" s="177"/>
      <c r="F103" s="148"/>
      <c r="G103" s="25"/>
      <c r="H103" s="26"/>
      <c r="I103" s="123"/>
      <c r="J103" s="170" t="e">
        <f ca="1">IF(testfarbe(G103)=43,1,0)+IF(testfarbe(H103)=43,1,0)+IF(testfarbe(I103)=43,1,0)</f>
        <v>#NAME?</v>
      </c>
      <c r="K103" s="171"/>
    </row>
    <row r="104" spans="1:31" ht="13.5" customHeight="1" x14ac:dyDescent="0.25">
      <c r="A104">
        <f t="shared" si="8"/>
        <v>41</v>
      </c>
      <c r="B104" s="2">
        <f t="shared" si="6"/>
        <v>41921</v>
      </c>
      <c r="C104" s="149" t="str">
        <f t="shared" si="9"/>
        <v>Do</v>
      </c>
      <c r="D104" s="186"/>
      <c r="E104" s="177"/>
      <c r="F104" s="148"/>
      <c r="G104" s="25"/>
      <c r="H104" s="26"/>
      <c r="I104" s="123"/>
      <c r="J104" s="170" t="e">
        <f ca="1">IF(testfarbe(G104)=43,1,0)+IF(testfarbe(H104)=43,1,0)+IF(testfarbe(I104)=43,1,0)</f>
        <v>#NAME?</v>
      </c>
      <c r="K104" s="171"/>
    </row>
    <row r="105" spans="1:31" ht="13.5" customHeight="1" x14ac:dyDescent="0.25">
      <c r="A105">
        <f t="shared" si="8"/>
        <v>41</v>
      </c>
      <c r="B105" s="2">
        <f t="shared" si="6"/>
        <v>41922</v>
      </c>
      <c r="C105" s="149" t="str">
        <f t="shared" si="9"/>
        <v>Fr</v>
      </c>
      <c r="D105" s="186"/>
      <c r="E105" s="177"/>
      <c r="F105" s="148"/>
      <c r="G105" s="25"/>
      <c r="H105" s="26"/>
      <c r="I105" s="123"/>
      <c r="J105" s="170" t="e">
        <f ca="1">IF(testfarbe(G105)=43,1,0)+IF(testfarbe(H105)=43,1,0)+IF(testfarbe(I105)=43,1,0)</f>
        <v>#NAME?</v>
      </c>
      <c r="K105" s="171"/>
    </row>
    <row r="106" spans="1:31" ht="13.5" customHeight="1" x14ac:dyDescent="0.25">
      <c r="A106">
        <f t="shared" si="8"/>
        <v>41</v>
      </c>
      <c r="B106" s="2">
        <f t="shared" si="6"/>
        <v>41923</v>
      </c>
      <c r="C106" s="149" t="str">
        <f t="shared" si="9"/>
        <v>Sa</v>
      </c>
      <c r="D106" s="186"/>
      <c r="E106" s="177"/>
      <c r="F106" s="148"/>
      <c r="G106" s="25"/>
      <c r="H106" s="26"/>
      <c r="I106" s="166"/>
      <c r="J106" s="170" t="e">
        <f ca="1">IF(testfarbe(G106)=43,1,0)+IF(testfarbe(H106)=43,1,0)+IF(testfarbe(I106)=43,1,0)</f>
        <v>#NAME?</v>
      </c>
      <c r="K106" s="121"/>
    </row>
    <row r="107" spans="1:31" ht="13.5" customHeight="1" thickBot="1" x14ac:dyDescent="0.3">
      <c r="A107">
        <f t="shared" si="8"/>
        <v>41</v>
      </c>
      <c r="B107" s="2">
        <f t="shared" si="6"/>
        <v>41924</v>
      </c>
      <c r="C107" s="172" t="str">
        <f t="shared" si="9"/>
        <v>So</v>
      </c>
      <c r="D107" s="187"/>
      <c r="E107" s="177"/>
      <c r="F107" s="148"/>
      <c r="G107" s="25"/>
      <c r="H107" s="26"/>
      <c r="I107" s="166"/>
      <c r="J107" s="170" t="e">
        <f ca="1">IF(testfarbe(G107)=43,1,0)+IF(testfarbe(H107)=43,1,0)+IF(testfarbe(I107)=43,1,0)</f>
        <v>#NAME?</v>
      </c>
      <c r="K107" s="121"/>
    </row>
    <row r="108" spans="1:31" s="121" customFormat="1" ht="13.5" customHeight="1" x14ac:dyDescent="0.25">
      <c r="A108" s="121">
        <f t="shared" si="8"/>
        <v>42</v>
      </c>
      <c r="B108" s="164">
        <f t="shared" si="6"/>
        <v>41925</v>
      </c>
      <c r="C108" s="172" t="str">
        <f t="shared" si="9"/>
        <v>Mo</v>
      </c>
      <c r="D108" s="18"/>
      <c r="E108" s="18"/>
      <c r="F108" s="182" t="s">
        <v>29</v>
      </c>
      <c r="G108" s="25"/>
      <c r="H108" s="23" t="s">
        <v>269</v>
      </c>
      <c r="I108" s="167" t="s">
        <v>284</v>
      </c>
      <c r="J108" s="170" t="e">
        <f ca="1">IF(testfarbe(G108)=43,1,0)+IF(testfarbe(H108)=43,1,0)+IF(testfarbe(I108)=43,1,0)</f>
        <v>#NAME?</v>
      </c>
      <c r="K108" t="s">
        <v>302</v>
      </c>
      <c r="L108" t="s">
        <v>303</v>
      </c>
      <c r="M108"/>
      <c r="N108" s="129"/>
      <c r="O108" s="129"/>
      <c r="P108" s="129"/>
      <c r="Q108" s="129"/>
      <c r="R108" s="129"/>
      <c r="S108" s="129"/>
      <c r="T108" s="129"/>
      <c r="U108" s="129"/>
      <c r="V108" s="129"/>
      <c r="W108" s="129"/>
      <c r="X108" s="129"/>
      <c r="Y108" s="129"/>
      <c r="Z108" s="129"/>
      <c r="AA108" s="129"/>
      <c r="AB108" s="129"/>
      <c r="AC108" s="129"/>
      <c r="AD108" s="129"/>
      <c r="AE108" s="129"/>
    </row>
    <row r="109" spans="1:31" ht="13.5" customHeight="1" x14ac:dyDescent="0.25">
      <c r="A109">
        <f t="shared" si="8"/>
        <v>42</v>
      </c>
      <c r="B109" s="2">
        <f t="shared" si="6"/>
        <v>41926</v>
      </c>
      <c r="C109" s="3" t="str">
        <f t="shared" si="9"/>
        <v>Di</v>
      </c>
      <c r="D109" s="18"/>
      <c r="E109" s="18"/>
      <c r="F109" s="182"/>
      <c r="G109" s="25"/>
      <c r="H109" s="23" t="s">
        <v>301</v>
      </c>
      <c r="I109" s="167" t="s">
        <v>305</v>
      </c>
      <c r="J109" s="170" t="e">
        <f ca="1">IF(testfarbe(G109)=43,1,0)+IF(testfarbe(H109)=43,1,0)+IF(testfarbe(I109)=43,1,0)</f>
        <v>#NAME?</v>
      </c>
      <c r="K109" t="s">
        <v>302</v>
      </c>
      <c r="L109" t="s">
        <v>303</v>
      </c>
    </row>
    <row r="110" spans="1:31" ht="13.5" customHeight="1" x14ac:dyDescent="0.25">
      <c r="A110">
        <f t="shared" si="8"/>
        <v>42</v>
      </c>
      <c r="B110" s="2">
        <f t="shared" si="6"/>
        <v>41927</v>
      </c>
      <c r="C110" s="3" t="str">
        <f t="shared" si="9"/>
        <v>Mi</v>
      </c>
      <c r="D110" s="18"/>
      <c r="E110" s="18"/>
      <c r="F110" s="182"/>
      <c r="G110" s="25"/>
      <c r="H110" s="161" t="s">
        <v>297</v>
      </c>
      <c r="I110" s="168" t="s">
        <v>272</v>
      </c>
      <c r="J110" s="170" t="e">
        <f ca="1">IF(testfarbe(G110)=43,1,0)+IF(testfarbe(H110)=43,1,0)+IF(testfarbe(I110)=43,1,0)</f>
        <v>#NAME?</v>
      </c>
      <c r="K110" t="s">
        <v>302</v>
      </c>
      <c r="L110" t="s">
        <v>303</v>
      </c>
    </row>
    <row r="111" spans="1:31" ht="13.5" customHeight="1" x14ac:dyDescent="0.25">
      <c r="A111">
        <f t="shared" si="8"/>
        <v>42</v>
      </c>
      <c r="B111" s="2">
        <f t="shared" si="6"/>
        <v>41928</v>
      </c>
      <c r="C111" s="3" t="str">
        <f t="shared" si="9"/>
        <v>Do</v>
      </c>
      <c r="D111" s="18"/>
      <c r="E111" s="18"/>
      <c r="F111" s="182"/>
      <c r="G111" s="25"/>
      <c r="H111" s="161" t="s">
        <v>280</v>
      </c>
      <c r="I111" s="168" t="s">
        <v>301</v>
      </c>
      <c r="J111" s="170" t="e">
        <f ca="1">IF(testfarbe(G111)=43,1,0)+IF(testfarbe(H111)=43,1,0)+IF(testfarbe(I111)=43,1,0)</f>
        <v>#NAME?</v>
      </c>
    </row>
    <row r="112" spans="1:31" ht="13.5" customHeight="1" x14ac:dyDescent="0.25">
      <c r="A112">
        <f t="shared" si="8"/>
        <v>42</v>
      </c>
      <c r="B112" s="2">
        <f t="shared" si="6"/>
        <v>41929</v>
      </c>
      <c r="C112" s="3" t="str">
        <f t="shared" si="9"/>
        <v>Fr</v>
      </c>
      <c r="D112" s="18"/>
      <c r="E112" s="18"/>
      <c r="F112" s="182"/>
      <c r="G112" s="25"/>
      <c r="H112" s="23" t="s">
        <v>273</v>
      </c>
      <c r="I112" s="168" t="s">
        <v>300</v>
      </c>
      <c r="J112" s="170" t="e">
        <f ca="1">IF(testfarbe(G112)=43,1,0)+IF(testfarbe(H112)=43,1,0)+IF(testfarbe(I112)=43,1,0)</f>
        <v>#NAME?</v>
      </c>
    </row>
    <row r="113" spans="1:12" ht="13.5" customHeight="1" x14ac:dyDescent="0.25">
      <c r="A113">
        <f t="shared" si="8"/>
        <v>42</v>
      </c>
      <c r="B113" s="2">
        <f t="shared" si="6"/>
        <v>41930</v>
      </c>
      <c r="C113" s="3" t="str">
        <f t="shared" si="9"/>
        <v>Sa</v>
      </c>
      <c r="D113" s="18"/>
      <c r="E113" s="18"/>
      <c r="F113" s="182"/>
      <c r="G113" s="25"/>
      <c r="H113" s="23" t="s">
        <v>273</v>
      </c>
      <c r="I113" s="168" t="s">
        <v>306</v>
      </c>
      <c r="J113" s="170" t="e">
        <f ca="1">IF(testfarbe(G113)=43,1,0)+IF(testfarbe(H113)=43,1,0)+IF(testfarbe(I113)=43,1,0)</f>
        <v>#NAME?</v>
      </c>
      <c r="L113" t="s">
        <v>271</v>
      </c>
    </row>
    <row r="114" spans="1:12" ht="13.5" customHeight="1" thickBot="1" x14ac:dyDescent="0.3">
      <c r="A114">
        <f t="shared" si="8"/>
        <v>42</v>
      </c>
      <c r="B114" s="2">
        <f t="shared" si="6"/>
        <v>41931</v>
      </c>
      <c r="C114" s="3" t="str">
        <f t="shared" si="9"/>
        <v>So</v>
      </c>
      <c r="D114" s="18"/>
      <c r="E114" s="18"/>
      <c r="F114" s="182"/>
      <c r="G114" s="25"/>
      <c r="H114" s="26"/>
      <c r="I114" s="168" t="s">
        <v>277</v>
      </c>
      <c r="J114" s="170" t="e">
        <f ca="1">IF(testfarbe(G114)=43,1,0)+IF(testfarbe(H114)=43,1,0)+IF(testfarbe(I114)=43,1,0)</f>
        <v>#NAME?</v>
      </c>
      <c r="L114" t="s">
        <v>271</v>
      </c>
    </row>
    <row r="115" spans="1:12" ht="13.5" customHeight="1" x14ac:dyDescent="0.25">
      <c r="A115">
        <f t="shared" si="8"/>
        <v>43</v>
      </c>
      <c r="B115" s="2">
        <f t="shared" si="6"/>
        <v>41932</v>
      </c>
      <c r="C115" s="149" t="str">
        <f t="shared" si="9"/>
        <v>Mo</v>
      </c>
      <c r="D115" s="18"/>
      <c r="E115" s="18"/>
      <c r="F115" s="182"/>
      <c r="G115" s="25"/>
      <c r="H115" s="26"/>
      <c r="I115" s="173" t="s">
        <v>329</v>
      </c>
      <c r="J115" s="170" t="e">
        <f ca="1">IF(testfarbe(G115)=43,1,0)+IF(testfarbe(H115)=43,1,0)+IF(testfarbe(I115)=43,1,0)</f>
        <v>#NAME?</v>
      </c>
      <c r="K115" s="174" t="s">
        <v>304</v>
      </c>
      <c r="L115" t="s">
        <v>271</v>
      </c>
    </row>
    <row r="116" spans="1:12" ht="13.5" customHeight="1" x14ac:dyDescent="0.25">
      <c r="A116">
        <f t="shared" si="8"/>
        <v>43</v>
      </c>
      <c r="B116" s="2">
        <f t="shared" si="6"/>
        <v>41933</v>
      </c>
      <c r="C116" s="149" t="str">
        <f t="shared" si="9"/>
        <v>Di</v>
      </c>
      <c r="D116" s="18"/>
      <c r="E116" s="18"/>
      <c r="F116" s="182"/>
      <c r="G116" s="25"/>
      <c r="H116" s="26"/>
      <c r="I116" s="173"/>
      <c r="J116" s="170" t="e">
        <f ca="1">IF(testfarbe(G116)=43,1,0)+IF(testfarbe(H116)=43,1,0)+IF(testfarbe(I116)=43,1,0)</f>
        <v>#NAME?</v>
      </c>
      <c r="K116" s="175"/>
      <c r="L116" t="s">
        <v>271</v>
      </c>
    </row>
    <row r="117" spans="1:12" ht="13.5" customHeight="1" x14ac:dyDescent="0.25">
      <c r="A117">
        <f t="shared" si="8"/>
        <v>43</v>
      </c>
      <c r="B117" s="2">
        <f t="shared" si="6"/>
        <v>41934</v>
      </c>
      <c r="C117" s="149" t="str">
        <f t="shared" si="9"/>
        <v>Mi</v>
      </c>
      <c r="D117" s="18"/>
      <c r="E117" s="18"/>
      <c r="F117" s="182"/>
      <c r="G117" s="25"/>
      <c r="H117" s="26"/>
      <c r="I117" s="173"/>
      <c r="J117" s="170" t="e">
        <f ca="1">IF(testfarbe(G117)=43,1,0)+IF(testfarbe(H117)=43,1,0)+IF(testfarbe(I117)=43,1,0)</f>
        <v>#NAME?</v>
      </c>
      <c r="K117" s="175"/>
      <c r="L117" t="s">
        <v>271</v>
      </c>
    </row>
    <row r="118" spans="1:12" ht="13.5" customHeight="1" x14ac:dyDescent="0.25">
      <c r="A118">
        <f t="shared" ref="A118:A128" si="10">WEEKNUM(B118,2)</f>
        <v>43</v>
      </c>
      <c r="B118" s="2">
        <f t="shared" si="6"/>
        <v>41935</v>
      </c>
      <c r="C118" s="149" t="str">
        <f t="shared" ref="C118:C128" si="11">TEXT(B118,"TTT")</f>
        <v>Do</v>
      </c>
      <c r="D118" s="18"/>
      <c r="E118" s="18"/>
      <c r="F118" s="182"/>
      <c r="G118" s="25"/>
      <c r="H118" s="26"/>
      <c r="I118" s="173"/>
      <c r="J118" s="170" t="e">
        <f ca="1">IF(testfarbe(G118)=43,1,0)+IF(testfarbe(H118)=43,1,0)+IF(testfarbe(I118)=43,1,0)</f>
        <v>#NAME?</v>
      </c>
      <c r="K118" s="175"/>
      <c r="L118" t="s">
        <v>271</v>
      </c>
    </row>
    <row r="119" spans="1:12" ht="13.5" customHeight="1" thickBot="1" x14ac:dyDescent="0.3">
      <c r="A119">
        <f t="shared" si="10"/>
        <v>43</v>
      </c>
      <c r="B119" s="2">
        <f t="shared" si="6"/>
        <v>41936</v>
      </c>
      <c r="C119" s="149" t="str">
        <f t="shared" si="11"/>
        <v>Fr</v>
      </c>
      <c r="D119" s="18"/>
      <c r="E119" s="18"/>
      <c r="F119" s="182"/>
      <c r="G119" s="25"/>
      <c r="H119" s="26"/>
      <c r="I119" s="173"/>
      <c r="J119" s="170" t="e">
        <f ca="1">IF(testfarbe(G119)=43,1,0)+IF(testfarbe(H119)=43,1,0)+IF(testfarbe(I119)=43,1,0)</f>
        <v>#NAME?</v>
      </c>
      <c r="K119" s="176"/>
      <c r="L119" t="s">
        <v>271</v>
      </c>
    </row>
    <row r="120" spans="1:12" ht="13.5" customHeight="1" x14ac:dyDescent="0.25">
      <c r="A120">
        <f t="shared" si="10"/>
        <v>43</v>
      </c>
      <c r="B120" s="2">
        <f t="shared" si="6"/>
        <v>41937</v>
      </c>
      <c r="C120" s="149" t="str">
        <f t="shared" si="11"/>
        <v>Sa</v>
      </c>
      <c r="D120" s="18"/>
      <c r="E120" s="18"/>
      <c r="F120" s="182"/>
      <c r="G120" s="25"/>
      <c r="H120" s="26"/>
      <c r="I120" s="169" t="s">
        <v>271</v>
      </c>
      <c r="J120" s="170" t="e">
        <f ca="1">IF(testfarbe(G120)=43,1,0)+IF(testfarbe(H120)=43,1,0)+IF(testfarbe(I120)=43,1,0)</f>
        <v>#NAME?</v>
      </c>
      <c r="K120" t="s">
        <v>302</v>
      </c>
      <c r="L120" t="s">
        <v>303</v>
      </c>
    </row>
    <row r="121" spans="1:12" ht="13.5" customHeight="1" x14ac:dyDescent="0.25">
      <c r="A121">
        <f t="shared" si="10"/>
        <v>43</v>
      </c>
      <c r="B121" s="2">
        <f t="shared" si="6"/>
        <v>41938</v>
      </c>
      <c r="C121" s="149" t="str">
        <f t="shared" si="11"/>
        <v>So</v>
      </c>
      <c r="D121" s="18"/>
      <c r="E121" s="18"/>
      <c r="F121" s="182"/>
      <c r="G121" s="25"/>
      <c r="H121" s="26"/>
      <c r="I121" s="169" t="s">
        <v>271</v>
      </c>
      <c r="J121" s="170" t="e">
        <f ca="1">IF(testfarbe(G121)=43,1,0)+IF(testfarbe(H121)=43,1,0)+IF(testfarbe(I121)=43,1,0)</f>
        <v>#NAME?</v>
      </c>
      <c r="K121" t="s">
        <v>302</v>
      </c>
      <c r="L121" t="s">
        <v>303</v>
      </c>
    </row>
    <row r="122" spans="1:12" ht="13.5" customHeight="1" x14ac:dyDescent="0.25">
      <c r="A122">
        <f t="shared" si="10"/>
        <v>44</v>
      </c>
      <c r="B122" s="2">
        <f t="shared" si="6"/>
        <v>41939</v>
      </c>
      <c r="C122" s="3" t="str">
        <f t="shared" si="11"/>
        <v>Mo</v>
      </c>
      <c r="D122" s="18"/>
      <c r="E122" s="18"/>
      <c r="F122" s="182"/>
      <c r="G122" s="25"/>
      <c r="H122" s="26"/>
      <c r="I122" s="13"/>
      <c r="J122" s="6" t="e">
        <f ca="1">IF(testfarbe(G122)=43,1,0)+IF(testfarbe(H122)=43,1,0)+IF(testfarbe(I122)=43,1,0)</f>
        <v>#NAME?</v>
      </c>
    </row>
    <row r="123" spans="1:12" ht="13.5" customHeight="1" x14ac:dyDescent="0.25">
      <c r="A123">
        <f t="shared" si="10"/>
        <v>44</v>
      </c>
      <c r="B123" s="2">
        <f t="shared" si="6"/>
        <v>41940</v>
      </c>
      <c r="C123" s="3" t="str">
        <f t="shared" si="11"/>
        <v>Di</v>
      </c>
      <c r="D123" s="18"/>
      <c r="E123" s="18"/>
      <c r="F123" s="182"/>
      <c r="G123" s="25"/>
      <c r="H123" s="26"/>
      <c r="I123" s="13"/>
      <c r="J123" s="6" t="e">
        <f ca="1">IF(testfarbe(G123)=43,1,0)+IF(testfarbe(H123)=43,1,0)+IF(testfarbe(I123)=43,1,0)</f>
        <v>#NAME?</v>
      </c>
    </row>
    <row r="124" spans="1:12" ht="13.5" customHeight="1" x14ac:dyDescent="0.25">
      <c r="A124">
        <f t="shared" si="10"/>
        <v>44</v>
      </c>
      <c r="B124" s="2">
        <f t="shared" ref="B124:B128" si="12">B123+1</f>
        <v>41941</v>
      </c>
      <c r="C124" s="3" t="str">
        <f t="shared" si="11"/>
        <v>Mi</v>
      </c>
      <c r="D124" s="18"/>
      <c r="E124" s="18"/>
      <c r="F124" s="182"/>
      <c r="G124" s="25"/>
      <c r="H124" s="26"/>
      <c r="I124" s="13"/>
      <c r="J124" s="6" t="e">
        <f ca="1">IF(testfarbe(G124)=43,1,0)+IF(testfarbe(H124)=43,1,0)+IF(testfarbe(I124)=43,1,0)</f>
        <v>#NAME?</v>
      </c>
    </row>
    <row r="125" spans="1:12" ht="13.5" customHeight="1" x14ac:dyDescent="0.25">
      <c r="A125">
        <f t="shared" si="10"/>
        <v>44</v>
      </c>
      <c r="B125" s="2">
        <f t="shared" si="12"/>
        <v>41942</v>
      </c>
      <c r="C125" s="3" t="str">
        <f t="shared" si="11"/>
        <v>Do</v>
      </c>
      <c r="D125" s="18"/>
      <c r="E125" s="18"/>
      <c r="F125" s="182"/>
      <c r="G125" s="25"/>
      <c r="H125" s="26"/>
      <c r="I125" s="13"/>
      <c r="J125" s="6" t="e">
        <f ca="1">IF(testfarbe(G125)=43,1,0)+IF(testfarbe(H125)=43,1,0)+IF(testfarbe(I125)=43,1,0)</f>
        <v>#NAME?</v>
      </c>
    </row>
    <row r="126" spans="1:12" ht="13.5" customHeight="1" x14ac:dyDescent="0.25">
      <c r="A126">
        <f t="shared" si="10"/>
        <v>44</v>
      </c>
      <c r="B126" s="2">
        <f t="shared" si="12"/>
        <v>41943</v>
      </c>
      <c r="C126" s="3" t="str">
        <f t="shared" si="11"/>
        <v>Fr</v>
      </c>
      <c r="D126" s="18"/>
      <c r="E126" s="18"/>
      <c r="F126" s="182"/>
      <c r="G126" s="25"/>
      <c r="H126" s="26"/>
      <c r="I126" s="13"/>
      <c r="J126" s="6" t="e">
        <f ca="1">IF(testfarbe(G126)=43,1,0)+IF(testfarbe(H126)=43,1,0)+IF(testfarbe(I126)=43,1,0)</f>
        <v>#NAME?</v>
      </c>
    </row>
    <row r="127" spans="1:12" ht="13.5" customHeight="1" x14ac:dyDescent="0.25">
      <c r="A127">
        <f t="shared" si="10"/>
        <v>44</v>
      </c>
      <c r="B127" s="2">
        <f t="shared" si="12"/>
        <v>41944</v>
      </c>
      <c r="C127" s="3" t="str">
        <f t="shared" si="11"/>
        <v>Sa</v>
      </c>
      <c r="D127" s="18"/>
      <c r="E127" s="18"/>
      <c r="F127" s="182"/>
      <c r="G127" s="25"/>
      <c r="H127" s="26"/>
      <c r="I127" s="13"/>
      <c r="J127" s="6" t="e">
        <f ca="1">IF(testfarbe(G127)=43,1,0)+IF(testfarbe(H127)=43,1,0)+IF(testfarbe(I127)=43,1,0)</f>
        <v>#NAME?</v>
      </c>
    </row>
    <row r="128" spans="1:12" ht="13.5" customHeight="1" x14ac:dyDescent="0.25">
      <c r="A128">
        <f t="shared" si="10"/>
        <v>44</v>
      </c>
      <c r="B128" s="2">
        <f t="shared" si="12"/>
        <v>41945</v>
      </c>
      <c r="C128" s="3" t="str">
        <f t="shared" si="11"/>
        <v>So</v>
      </c>
      <c r="D128" s="18"/>
      <c r="E128" s="18"/>
      <c r="F128" s="182"/>
      <c r="G128" s="25"/>
      <c r="H128" s="26"/>
      <c r="I128" s="13"/>
      <c r="J128" s="6" t="e">
        <f ca="1">IF(testfarbe(G128)=43,1,0)+IF(testfarbe(H128)=43,1,0)+IF(testfarbe(I128)=43,1,0)</f>
        <v>#NAME?</v>
      </c>
    </row>
    <row r="129" spans="2:2" ht="13.5" customHeight="1" x14ac:dyDescent="0.25">
      <c r="B129" s="1"/>
    </row>
    <row r="130" spans="2:2" ht="13.5" customHeight="1" x14ac:dyDescent="0.25">
      <c r="B130" s="1"/>
    </row>
    <row r="131" spans="2:2" ht="13.5" customHeight="1" x14ac:dyDescent="0.25">
      <c r="B131" s="1"/>
    </row>
    <row r="132" spans="2:2" ht="13.5" customHeight="1" x14ac:dyDescent="0.25">
      <c r="B132" s="1"/>
    </row>
    <row r="133" spans="2:2" ht="13.5" customHeight="1" x14ac:dyDescent="0.25">
      <c r="B133" s="1"/>
    </row>
    <row r="134" spans="2:2" ht="13.5" customHeight="1" x14ac:dyDescent="0.25">
      <c r="B134" s="1"/>
    </row>
    <row r="135" spans="2:2" ht="13.5" customHeight="1" x14ac:dyDescent="0.25">
      <c r="B135" s="1"/>
    </row>
    <row r="136" spans="2:2" ht="13.5" customHeight="1" x14ac:dyDescent="0.25">
      <c r="B136" s="1"/>
    </row>
    <row r="137" spans="2:2" ht="13.5" customHeight="1" x14ac:dyDescent="0.25">
      <c r="B137" s="1"/>
    </row>
    <row r="138" spans="2:2" ht="13.5" customHeight="1" x14ac:dyDescent="0.25">
      <c r="B138" s="1"/>
    </row>
    <row r="139" spans="2:2" ht="13.5" customHeight="1" x14ac:dyDescent="0.25">
      <c r="B139" s="1"/>
    </row>
    <row r="140" spans="2:2" ht="13.5" customHeight="1" x14ac:dyDescent="0.25">
      <c r="B140" s="1"/>
    </row>
    <row r="141" spans="2:2" ht="13.5" customHeight="1" x14ac:dyDescent="0.25">
      <c r="B141" s="1"/>
    </row>
    <row r="142" spans="2:2" ht="13.5" customHeight="1" x14ac:dyDescent="0.25">
      <c r="B142" s="1"/>
    </row>
    <row r="143" spans="2:2" ht="13.5" customHeight="1" x14ac:dyDescent="0.25">
      <c r="B143" s="1"/>
    </row>
    <row r="144" spans="2:2" ht="13.5" customHeight="1" x14ac:dyDescent="0.25">
      <c r="B144" s="1"/>
    </row>
    <row r="145" spans="2:2" ht="13.5" customHeight="1" x14ac:dyDescent="0.25">
      <c r="B145" s="1"/>
    </row>
    <row r="146" spans="2:2" ht="13.5" customHeight="1" x14ac:dyDescent="0.25">
      <c r="B146" s="1"/>
    </row>
    <row r="147" spans="2:2" ht="13.5" customHeight="1" x14ac:dyDescent="0.25">
      <c r="B147" s="1"/>
    </row>
    <row r="148" spans="2:2" ht="13.5" customHeight="1" x14ac:dyDescent="0.25">
      <c r="B148" s="1"/>
    </row>
    <row r="149" spans="2:2" ht="13.5" customHeight="1" x14ac:dyDescent="0.25">
      <c r="B149" s="1"/>
    </row>
    <row r="150" spans="2:2" ht="13.5" customHeight="1" x14ac:dyDescent="0.25">
      <c r="B150" s="1"/>
    </row>
    <row r="151" spans="2:2" ht="13.5" customHeight="1" x14ac:dyDescent="0.25">
      <c r="B151" s="1"/>
    </row>
    <row r="152" spans="2:2" ht="13.5" customHeight="1" x14ac:dyDescent="0.25">
      <c r="B152" s="1"/>
    </row>
    <row r="153" spans="2:2" ht="13.5" customHeight="1" x14ac:dyDescent="0.25">
      <c r="B153" s="1"/>
    </row>
    <row r="154" spans="2:2" ht="13.5" customHeight="1" x14ac:dyDescent="0.25">
      <c r="B154" s="1"/>
    </row>
    <row r="155" spans="2:2" ht="13.5" customHeight="1" x14ac:dyDescent="0.25">
      <c r="B155" s="1"/>
    </row>
    <row r="156" spans="2:2" ht="13.5" customHeight="1" x14ac:dyDescent="0.25">
      <c r="B156" s="1"/>
    </row>
    <row r="157" spans="2:2" ht="13.5" customHeight="1" x14ac:dyDescent="0.25">
      <c r="B157" s="1"/>
    </row>
    <row r="158" spans="2:2" ht="13.5" customHeight="1" x14ac:dyDescent="0.25">
      <c r="B158" s="1"/>
    </row>
    <row r="159" spans="2:2" ht="13.5" customHeight="1" x14ac:dyDescent="0.25">
      <c r="B159" s="1"/>
    </row>
    <row r="160" spans="2:2" ht="13.5" customHeight="1" x14ac:dyDescent="0.25">
      <c r="B160" s="1"/>
    </row>
    <row r="161" spans="2:2" ht="13.5" customHeight="1" x14ac:dyDescent="0.25">
      <c r="B161" s="1"/>
    </row>
    <row r="162" spans="2:2" ht="13.5" customHeight="1" x14ac:dyDescent="0.25">
      <c r="B162" s="1"/>
    </row>
    <row r="163" spans="2:2" ht="13.5" customHeight="1" x14ac:dyDescent="0.25">
      <c r="B163" s="1"/>
    </row>
    <row r="164" spans="2:2" ht="13.5" customHeight="1" x14ac:dyDescent="0.25">
      <c r="B164" s="1"/>
    </row>
    <row r="165" spans="2:2" ht="13.5" customHeight="1" x14ac:dyDescent="0.25">
      <c r="B165" s="1"/>
    </row>
    <row r="166" spans="2:2" ht="13.5" customHeight="1" x14ac:dyDescent="0.25">
      <c r="B166" s="1"/>
    </row>
    <row r="167" spans="2:2" ht="13.5" customHeight="1" x14ac:dyDescent="0.25">
      <c r="B167" s="1"/>
    </row>
    <row r="168" spans="2:2" ht="13.5" customHeight="1" x14ac:dyDescent="0.25">
      <c r="B168" s="1"/>
    </row>
    <row r="169" spans="2:2" ht="13.5" customHeight="1" x14ac:dyDescent="0.25">
      <c r="B169" s="1"/>
    </row>
    <row r="170" spans="2:2" ht="13.5" customHeight="1" x14ac:dyDescent="0.25">
      <c r="B170" s="1"/>
    </row>
    <row r="171" spans="2:2" ht="13.5" customHeight="1" x14ac:dyDescent="0.25">
      <c r="B171" s="1"/>
    </row>
    <row r="172" spans="2:2" ht="13.5" customHeight="1" x14ac:dyDescent="0.25">
      <c r="B172" s="1"/>
    </row>
    <row r="173" spans="2:2" ht="13.5" customHeight="1" x14ac:dyDescent="0.25">
      <c r="B173" s="1"/>
    </row>
    <row r="174" spans="2:2" ht="13.5" customHeight="1" x14ac:dyDescent="0.25">
      <c r="B174" s="1"/>
    </row>
    <row r="175" spans="2:2" ht="13.5" customHeight="1" x14ac:dyDescent="0.25">
      <c r="B175" s="1"/>
    </row>
    <row r="176" spans="2:2" ht="13.5" customHeight="1" x14ac:dyDescent="0.25">
      <c r="B176" s="1"/>
    </row>
    <row r="177" spans="2:2" ht="13.5" customHeight="1" x14ac:dyDescent="0.25">
      <c r="B177" s="1"/>
    </row>
    <row r="178" spans="2:2" ht="13.5" customHeight="1" x14ac:dyDescent="0.25">
      <c r="B178" s="1"/>
    </row>
    <row r="179" spans="2:2" ht="13.5" customHeight="1" x14ac:dyDescent="0.25">
      <c r="B179" s="1"/>
    </row>
    <row r="180" spans="2:2" ht="13.5" customHeight="1" x14ac:dyDescent="0.25">
      <c r="B180" s="1"/>
    </row>
    <row r="181" spans="2:2" ht="13.5" customHeight="1" x14ac:dyDescent="0.25">
      <c r="B181" s="1"/>
    </row>
    <row r="182" spans="2:2" ht="13.5" customHeight="1" x14ac:dyDescent="0.25">
      <c r="B182" s="1"/>
    </row>
    <row r="183" spans="2:2" ht="13.5" customHeight="1" x14ac:dyDescent="0.25">
      <c r="B183" s="1"/>
    </row>
    <row r="184" spans="2:2" ht="13.5" customHeight="1" x14ac:dyDescent="0.25">
      <c r="B184" s="1"/>
    </row>
    <row r="185" spans="2:2" ht="13.5" customHeight="1" x14ac:dyDescent="0.25">
      <c r="B185" s="1"/>
    </row>
    <row r="186" spans="2:2" ht="13.5" customHeight="1" x14ac:dyDescent="0.25">
      <c r="B186" s="1"/>
    </row>
    <row r="187" spans="2:2" ht="13.5" customHeight="1" x14ac:dyDescent="0.25">
      <c r="B187" s="1"/>
    </row>
    <row r="188" spans="2:2" ht="13.5" customHeight="1" x14ac:dyDescent="0.25">
      <c r="B188" s="1"/>
    </row>
    <row r="189" spans="2:2" ht="13.5" customHeight="1" x14ac:dyDescent="0.25">
      <c r="B189" s="1"/>
    </row>
    <row r="190" spans="2:2" ht="13.5" customHeight="1" x14ac:dyDescent="0.25">
      <c r="B190" s="1"/>
    </row>
    <row r="191" spans="2:2" ht="13.5" customHeight="1" x14ac:dyDescent="0.25">
      <c r="B191" s="1"/>
    </row>
    <row r="192" spans="2:2" ht="13.5" customHeight="1" x14ac:dyDescent="0.25">
      <c r="B192" s="1"/>
    </row>
    <row r="193" spans="2:2" ht="13.5" customHeight="1" x14ac:dyDescent="0.25">
      <c r="B193" s="1"/>
    </row>
    <row r="194" spans="2:2" ht="13.5" customHeight="1" x14ac:dyDescent="0.25">
      <c r="B194" s="1"/>
    </row>
    <row r="195" spans="2:2" ht="13.5" customHeight="1" x14ac:dyDescent="0.25">
      <c r="B195" s="1"/>
    </row>
    <row r="196" spans="2:2" ht="13.5" customHeight="1" x14ac:dyDescent="0.25">
      <c r="B196" s="1"/>
    </row>
    <row r="197" spans="2:2" ht="13.5" customHeight="1" x14ac:dyDescent="0.25">
      <c r="B197" s="1"/>
    </row>
    <row r="198" spans="2:2" ht="13.5" customHeight="1" x14ac:dyDescent="0.25">
      <c r="B198" s="1"/>
    </row>
    <row r="199" spans="2:2" ht="13.5" customHeight="1" x14ac:dyDescent="0.25">
      <c r="B199" s="1"/>
    </row>
    <row r="200" spans="2:2" ht="13.5" customHeight="1" x14ac:dyDescent="0.25">
      <c r="B200" s="1"/>
    </row>
    <row r="201" spans="2:2" ht="13.5" customHeight="1" x14ac:dyDescent="0.25">
      <c r="B201" s="1"/>
    </row>
    <row r="202" spans="2:2" ht="13.5" customHeight="1" x14ac:dyDescent="0.25">
      <c r="B202" s="1"/>
    </row>
    <row r="203" spans="2:2" ht="13.5" customHeight="1" x14ac:dyDescent="0.25">
      <c r="B203" s="1"/>
    </row>
    <row r="204" spans="2:2" ht="13.5" customHeight="1" x14ac:dyDescent="0.25">
      <c r="B204" s="1"/>
    </row>
    <row r="205" spans="2:2" ht="13.5" customHeight="1" x14ac:dyDescent="0.25">
      <c r="B205" s="1"/>
    </row>
    <row r="206" spans="2:2" ht="13.5" customHeight="1" x14ac:dyDescent="0.25">
      <c r="B206" s="1"/>
    </row>
    <row r="207" spans="2:2" ht="13.5" customHeight="1" x14ac:dyDescent="0.25">
      <c r="B207" s="1"/>
    </row>
    <row r="208" spans="2:2" ht="13.5" customHeight="1" x14ac:dyDescent="0.25">
      <c r="B208" s="1"/>
    </row>
    <row r="209" spans="2:2" ht="13.5" customHeight="1" x14ac:dyDescent="0.25">
      <c r="B209" s="1"/>
    </row>
    <row r="210" spans="2:2" ht="13.5" customHeight="1" x14ac:dyDescent="0.25">
      <c r="B210" s="1"/>
    </row>
    <row r="211" spans="2:2" ht="13.5" customHeight="1" x14ac:dyDescent="0.25">
      <c r="B211" s="1"/>
    </row>
    <row r="212" spans="2:2" ht="13.5" customHeight="1" x14ac:dyDescent="0.25">
      <c r="B212" s="1"/>
    </row>
    <row r="213" spans="2:2" ht="13.5" customHeight="1" x14ac:dyDescent="0.25">
      <c r="B213" s="1"/>
    </row>
    <row r="214" spans="2:2" ht="13.5" customHeight="1" x14ac:dyDescent="0.25">
      <c r="B214" s="1"/>
    </row>
    <row r="215" spans="2:2" ht="13.5" customHeight="1" x14ac:dyDescent="0.25">
      <c r="B215" s="1"/>
    </row>
    <row r="216" spans="2:2" ht="13.5" customHeight="1" x14ac:dyDescent="0.25">
      <c r="B216" s="1"/>
    </row>
    <row r="217" spans="2:2" ht="13.5" customHeight="1" x14ac:dyDescent="0.25">
      <c r="B217" s="1"/>
    </row>
    <row r="218" spans="2:2" ht="13.5" customHeight="1" x14ac:dyDescent="0.25">
      <c r="B218" s="1"/>
    </row>
    <row r="219" spans="2:2" ht="13.5" customHeight="1" x14ac:dyDescent="0.25">
      <c r="B219" s="1"/>
    </row>
    <row r="220" spans="2:2" ht="13.5" customHeight="1" x14ac:dyDescent="0.25">
      <c r="B220" s="1"/>
    </row>
    <row r="221" spans="2:2" ht="13.5" customHeight="1" x14ac:dyDescent="0.25">
      <c r="B221" s="1"/>
    </row>
    <row r="222" spans="2:2" ht="13.5" customHeight="1" x14ac:dyDescent="0.25">
      <c r="B222" s="1"/>
    </row>
    <row r="223" spans="2:2" ht="13.5" customHeight="1" x14ac:dyDescent="0.25">
      <c r="B223" s="1"/>
    </row>
    <row r="224" spans="2:2" ht="13.5" customHeight="1" x14ac:dyDescent="0.25">
      <c r="B224" s="1"/>
    </row>
    <row r="225" spans="2:2" ht="13.5" customHeight="1" x14ac:dyDescent="0.25">
      <c r="B225" s="1"/>
    </row>
    <row r="226" spans="2:2" ht="13.5" customHeight="1" x14ac:dyDescent="0.25">
      <c r="B226" s="1"/>
    </row>
    <row r="227" spans="2:2" ht="13.5" customHeight="1" x14ac:dyDescent="0.25">
      <c r="B227" s="1"/>
    </row>
    <row r="228" spans="2:2" ht="13.5" customHeight="1" x14ac:dyDescent="0.25">
      <c r="B228" s="1"/>
    </row>
    <row r="229" spans="2:2" ht="13.5" customHeight="1" x14ac:dyDescent="0.25">
      <c r="B229" s="1"/>
    </row>
    <row r="230" spans="2:2" ht="13.5" customHeight="1" x14ac:dyDescent="0.25">
      <c r="B230" s="1"/>
    </row>
    <row r="231" spans="2:2" ht="13.5" customHeight="1" x14ac:dyDescent="0.25">
      <c r="B231" s="1"/>
    </row>
    <row r="232" spans="2:2" ht="13.5" customHeight="1" x14ac:dyDescent="0.25">
      <c r="B232" s="1"/>
    </row>
    <row r="233" spans="2:2" ht="13.5" customHeight="1" x14ac:dyDescent="0.25">
      <c r="B233" s="1"/>
    </row>
    <row r="234" spans="2:2" ht="13.5" customHeight="1" x14ac:dyDescent="0.25">
      <c r="B234" s="1"/>
    </row>
    <row r="235" spans="2:2" ht="13.5" customHeight="1" x14ac:dyDescent="0.25">
      <c r="B235" s="1"/>
    </row>
    <row r="236" spans="2:2" ht="13.5" customHeight="1" x14ac:dyDescent="0.25">
      <c r="B236" s="1"/>
    </row>
    <row r="237" spans="2:2" ht="13.5" customHeight="1" x14ac:dyDescent="0.25">
      <c r="B237" s="1"/>
    </row>
    <row r="238" spans="2:2" ht="13.5" customHeight="1" x14ac:dyDescent="0.25">
      <c r="B238" s="1"/>
    </row>
    <row r="239" spans="2:2" ht="13.5" customHeight="1" x14ac:dyDescent="0.25">
      <c r="B239" s="1"/>
    </row>
    <row r="240" spans="2:2" ht="13.5" customHeight="1" x14ac:dyDescent="0.25">
      <c r="B240" s="1"/>
    </row>
    <row r="241" spans="2:2" ht="13.5" customHeight="1" x14ac:dyDescent="0.25">
      <c r="B241" s="1"/>
    </row>
    <row r="242" spans="2:2" ht="13.5" customHeight="1" x14ac:dyDescent="0.25">
      <c r="B242" s="1"/>
    </row>
    <row r="243" spans="2:2" ht="13.5" customHeight="1" x14ac:dyDescent="0.25">
      <c r="B243" s="1"/>
    </row>
    <row r="244" spans="2:2" ht="13.5" customHeight="1" x14ac:dyDescent="0.25">
      <c r="B244" s="1"/>
    </row>
    <row r="245" spans="2:2" ht="13.5" customHeight="1" x14ac:dyDescent="0.25">
      <c r="B245" s="1"/>
    </row>
    <row r="246" spans="2:2" ht="13.5" customHeight="1" x14ac:dyDescent="0.25">
      <c r="B246" s="1"/>
    </row>
    <row r="247" spans="2:2" ht="13.5" customHeight="1" x14ac:dyDescent="0.25">
      <c r="B247" s="1"/>
    </row>
    <row r="248" spans="2:2" ht="13.5" customHeight="1" x14ac:dyDescent="0.25">
      <c r="B248" s="1"/>
    </row>
    <row r="249" spans="2:2" ht="13.5" customHeight="1" x14ac:dyDescent="0.25">
      <c r="B249" s="1"/>
    </row>
    <row r="250" spans="2:2" ht="13.5" customHeight="1" x14ac:dyDescent="0.25">
      <c r="B250" s="1"/>
    </row>
    <row r="251" spans="2:2" ht="13.5" customHeight="1" x14ac:dyDescent="0.25">
      <c r="B251" s="1"/>
    </row>
    <row r="252" spans="2:2" ht="13.5" customHeight="1" x14ac:dyDescent="0.25">
      <c r="B252" s="1"/>
    </row>
    <row r="253" spans="2:2" ht="13.5" customHeight="1" x14ac:dyDescent="0.25">
      <c r="B253" s="1"/>
    </row>
    <row r="254" spans="2:2" ht="13.5" customHeight="1" x14ac:dyDescent="0.25">
      <c r="B254" s="1"/>
    </row>
    <row r="255" spans="2:2" ht="13.5" customHeight="1" x14ac:dyDescent="0.25">
      <c r="B255" s="1"/>
    </row>
    <row r="256" spans="2:2" ht="13.5" customHeight="1" x14ac:dyDescent="0.25">
      <c r="B256" s="1"/>
    </row>
    <row r="257" spans="2:2" ht="13.5" customHeight="1" x14ac:dyDescent="0.25">
      <c r="B257" s="1"/>
    </row>
    <row r="258" spans="2:2" ht="13.5" customHeight="1" x14ac:dyDescent="0.25">
      <c r="B258" s="1"/>
    </row>
    <row r="259" spans="2:2" ht="13.5" customHeight="1" x14ac:dyDescent="0.25">
      <c r="B259" s="1"/>
    </row>
    <row r="260" spans="2:2" ht="13.5" customHeight="1" x14ac:dyDescent="0.25">
      <c r="B260" s="1"/>
    </row>
    <row r="261" spans="2:2" ht="13.5" customHeight="1" x14ac:dyDescent="0.25">
      <c r="B261" s="1"/>
    </row>
    <row r="262" spans="2:2" ht="13.5" customHeight="1" x14ac:dyDescent="0.25">
      <c r="B262" s="1"/>
    </row>
    <row r="263" spans="2:2" ht="13.5" customHeight="1" x14ac:dyDescent="0.25">
      <c r="B263" s="1"/>
    </row>
    <row r="264" spans="2:2" ht="13.5" customHeight="1" x14ac:dyDescent="0.25">
      <c r="B264" s="1"/>
    </row>
    <row r="265" spans="2:2" ht="13.5" customHeight="1" x14ac:dyDescent="0.25">
      <c r="B265" s="1"/>
    </row>
    <row r="266" spans="2:2" ht="13.5" customHeight="1" x14ac:dyDescent="0.25">
      <c r="B266" s="1"/>
    </row>
    <row r="267" spans="2:2" ht="13.5" customHeight="1" x14ac:dyDescent="0.25">
      <c r="B267" s="1"/>
    </row>
    <row r="268" spans="2:2" ht="13.5" customHeight="1" x14ac:dyDescent="0.25">
      <c r="B268" s="1"/>
    </row>
    <row r="269" spans="2:2" ht="13.5" customHeight="1" x14ac:dyDescent="0.25">
      <c r="B269" s="1"/>
    </row>
    <row r="270" spans="2:2" ht="13.5" customHeight="1" x14ac:dyDescent="0.25">
      <c r="B270" s="1"/>
    </row>
    <row r="271" spans="2:2" ht="13.5" customHeight="1" x14ac:dyDescent="0.25">
      <c r="B271" s="1"/>
    </row>
    <row r="272" spans="2:2" ht="13.5" customHeight="1" x14ac:dyDescent="0.25">
      <c r="B272" s="1"/>
    </row>
    <row r="273" spans="2:2" ht="13.5" customHeight="1" x14ac:dyDescent="0.25">
      <c r="B273" s="1"/>
    </row>
    <row r="274" spans="2:2" ht="13.5" customHeight="1" x14ac:dyDescent="0.25">
      <c r="B274" s="1"/>
    </row>
    <row r="275" spans="2:2" ht="13.5" customHeight="1" x14ac:dyDescent="0.25">
      <c r="B275" s="1"/>
    </row>
    <row r="276" spans="2:2" ht="13.5" customHeight="1" x14ac:dyDescent="0.25">
      <c r="B276" s="1"/>
    </row>
    <row r="277" spans="2:2" ht="13.5" customHeight="1" x14ac:dyDescent="0.25">
      <c r="B277" s="1"/>
    </row>
    <row r="278" spans="2:2" ht="13.5" customHeight="1" x14ac:dyDescent="0.25">
      <c r="B278" s="1"/>
    </row>
    <row r="279" spans="2:2" ht="13.5" customHeight="1" x14ac:dyDescent="0.25">
      <c r="B279" s="1"/>
    </row>
    <row r="280" spans="2:2" ht="13.5" customHeight="1" x14ac:dyDescent="0.25">
      <c r="B280" s="1"/>
    </row>
    <row r="281" spans="2:2" ht="13.5" customHeight="1" x14ac:dyDescent="0.25">
      <c r="B281" s="1"/>
    </row>
    <row r="282" spans="2:2" ht="13.5" customHeight="1" x14ac:dyDescent="0.25">
      <c r="B282" s="1"/>
    </row>
    <row r="283" spans="2:2" ht="13.5" customHeight="1" x14ac:dyDescent="0.25">
      <c r="B283" s="1"/>
    </row>
    <row r="284" spans="2:2" ht="13.5" customHeight="1" x14ac:dyDescent="0.25">
      <c r="B284" s="1"/>
    </row>
    <row r="285" spans="2:2" ht="13.5" customHeight="1" x14ac:dyDescent="0.25">
      <c r="B285" s="1"/>
    </row>
    <row r="286" spans="2:2" ht="13.5" customHeight="1" x14ac:dyDescent="0.25">
      <c r="B286" s="1"/>
    </row>
    <row r="287" spans="2:2" ht="13.5" customHeight="1" x14ac:dyDescent="0.25">
      <c r="B287" s="1"/>
    </row>
    <row r="288" spans="2:2" ht="13.5" customHeight="1" x14ac:dyDescent="0.25">
      <c r="B288" s="1"/>
    </row>
    <row r="289" spans="2:2" ht="13.5" customHeight="1" x14ac:dyDescent="0.25">
      <c r="B289" s="1"/>
    </row>
    <row r="290" spans="2:2" ht="13.5" customHeight="1" x14ac:dyDescent="0.25">
      <c r="B290" s="1"/>
    </row>
    <row r="291" spans="2:2" ht="13.5" customHeight="1" x14ac:dyDescent="0.25">
      <c r="B291" s="1"/>
    </row>
    <row r="292" spans="2:2" ht="13.5" customHeight="1" x14ac:dyDescent="0.25">
      <c r="B292" s="1"/>
    </row>
    <row r="293" spans="2:2" ht="13.5" customHeight="1" x14ac:dyDescent="0.25">
      <c r="B293" s="1"/>
    </row>
    <row r="294" spans="2:2" ht="13.5" customHeight="1" x14ac:dyDescent="0.25">
      <c r="B294" s="1"/>
    </row>
    <row r="295" spans="2:2" ht="13.5" customHeight="1" x14ac:dyDescent="0.25">
      <c r="B295" s="1"/>
    </row>
    <row r="296" spans="2:2" ht="13.5" customHeight="1" x14ac:dyDescent="0.25">
      <c r="B296" s="1"/>
    </row>
    <row r="297" spans="2:2" ht="13.5" customHeight="1" x14ac:dyDescent="0.25">
      <c r="B297" s="1"/>
    </row>
    <row r="298" spans="2:2" ht="13.5" customHeight="1" x14ac:dyDescent="0.25">
      <c r="B298" s="1"/>
    </row>
    <row r="299" spans="2:2" ht="13.5" customHeight="1" x14ac:dyDescent="0.25">
      <c r="B299" s="1"/>
    </row>
    <row r="300" spans="2:2" ht="13.5" customHeight="1" x14ac:dyDescent="0.25">
      <c r="B300" s="1"/>
    </row>
    <row r="301" spans="2:2" ht="13.5" customHeight="1" x14ac:dyDescent="0.25">
      <c r="B301" s="1"/>
    </row>
    <row r="302" spans="2:2" ht="13.5" customHeight="1" x14ac:dyDescent="0.25">
      <c r="B302" s="1"/>
    </row>
    <row r="303" spans="2:2" ht="13.5" customHeight="1" x14ac:dyDescent="0.25">
      <c r="B303" s="1"/>
    </row>
    <row r="304" spans="2:2" ht="13.5" customHeight="1" x14ac:dyDescent="0.25">
      <c r="B304" s="1"/>
    </row>
    <row r="305" spans="2:2" ht="13.5" customHeight="1" x14ac:dyDescent="0.25">
      <c r="B305" s="1"/>
    </row>
    <row r="306" spans="2:2" ht="13.5" customHeight="1" x14ac:dyDescent="0.25">
      <c r="B306" s="1"/>
    </row>
    <row r="307" spans="2:2" ht="13.5" customHeight="1" x14ac:dyDescent="0.25">
      <c r="B307" s="1"/>
    </row>
    <row r="308" spans="2:2" ht="13.5" customHeight="1" x14ac:dyDescent="0.25">
      <c r="B308" s="1"/>
    </row>
    <row r="309" spans="2:2" ht="13.5" customHeight="1" x14ac:dyDescent="0.25">
      <c r="B309" s="1"/>
    </row>
    <row r="310" spans="2:2" ht="13.5" customHeight="1" x14ac:dyDescent="0.25">
      <c r="B310" s="1"/>
    </row>
    <row r="311" spans="2:2" ht="13.5" customHeight="1" x14ac:dyDescent="0.25">
      <c r="B311" s="1"/>
    </row>
    <row r="312" spans="2:2" ht="13.5" customHeight="1" x14ac:dyDescent="0.25">
      <c r="B312" s="1"/>
    </row>
    <row r="313" spans="2:2" ht="13.5" customHeight="1" x14ac:dyDescent="0.25">
      <c r="B313" s="1"/>
    </row>
    <row r="314" spans="2:2" ht="13.5" customHeight="1" x14ac:dyDescent="0.25">
      <c r="B314" s="1"/>
    </row>
    <row r="315" spans="2:2" ht="13.5" customHeight="1" x14ac:dyDescent="0.25">
      <c r="B315" s="1"/>
    </row>
    <row r="316" spans="2:2" ht="13.5" customHeight="1" x14ac:dyDescent="0.25">
      <c r="B316" s="1"/>
    </row>
    <row r="317" spans="2:2" ht="13.5" customHeight="1" x14ac:dyDescent="0.25">
      <c r="B317" s="1"/>
    </row>
    <row r="318" spans="2:2" ht="13.5" customHeight="1" x14ac:dyDescent="0.25">
      <c r="B318" s="1"/>
    </row>
    <row r="319" spans="2:2" ht="13.5" customHeight="1" x14ac:dyDescent="0.25">
      <c r="B319" s="1"/>
    </row>
    <row r="320" spans="2:2" ht="13.5" customHeight="1" x14ac:dyDescent="0.25">
      <c r="B320" s="1"/>
    </row>
    <row r="321" spans="2:2" ht="13.5" customHeight="1" x14ac:dyDescent="0.25">
      <c r="B321" s="1"/>
    </row>
    <row r="322" spans="2:2" ht="13.5" customHeight="1" x14ac:dyDescent="0.25">
      <c r="B322" s="1"/>
    </row>
    <row r="323" spans="2:2" ht="13.5" customHeight="1" x14ac:dyDescent="0.25">
      <c r="B323" s="1"/>
    </row>
    <row r="324" spans="2:2" ht="13.5" customHeight="1" x14ac:dyDescent="0.25">
      <c r="B324" s="1"/>
    </row>
    <row r="325" spans="2:2" ht="13.5" customHeight="1" x14ac:dyDescent="0.25">
      <c r="B325" s="1"/>
    </row>
    <row r="326" spans="2:2" ht="13.5" customHeight="1" x14ac:dyDescent="0.25">
      <c r="B326" s="1"/>
    </row>
    <row r="327" spans="2:2" ht="13.5" customHeight="1" x14ac:dyDescent="0.25">
      <c r="B327" s="1"/>
    </row>
    <row r="328" spans="2:2" ht="13.5" customHeight="1" x14ac:dyDescent="0.25">
      <c r="B328" s="1"/>
    </row>
    <row r="329" spans="2:2" ht="13.5" customHeight="1" x14ac:dyDescent="0.25">
      <c r="B329" s="1"/>
    </row>
    <row r="330" spans="2:2" ht="13.5" customHeight="1" x14ac:dyDescent="0.25">
      <c r="B330" s="1"/>
    </row>
    <row r="331" spans="2:2" ht="13.5" customHeight="1" x14ac:dyDescent="0.25">
      <c r="B331" s="1"/>
    </row>
    <row r="332" spans="2:2" ht="13.5" customHeight="1" x14ac:dyDescent="0.25">
      <c r="B332" s="1"/>
    </row>
    <row r="333" spans="2:2" ht="13.5" customHeight="1" x14ac:dyDescent="0.25">
      <c r="B333" s="1"/>
    </row>
    <row r="334" spans="2:2" ht="13.5" customHeight="1" x14ac:dyDescent="0.25">
      <c r="B334" s="1"/>
    </row>
    <row r="335" spans="2:2" ht="13.5" customHeight="1" x14ac:dyDescent="0.25">
      <c r="B335" s="1"/>
    </row>
    <row r="336" spans="2:2" ht="13.5" customHeight="1" x14ac:dyDescent="0.25">
      <c r="B336" s="1"/>
    </row>
    <row r="337" spans="2:2" ht="13.5" customHeight="1" x14ac:dyDescent="0.25">
      <c r="B337" s="1"/>
    </row>
    <row r="338" spans="2:2" ht="13.5" customHeight="1" x14ac:dyDescent="0.25">
      <c r="B338" s="1"/>
    </row>
    <row r="339" spans="2:2" ht="13.5" customHeight="1" x14ac:dyDescent="0.25">
      <c r="B339" s="1"/>
    </row>
    <row r="340" spans="2:2" ht="13.5" customHeight="1" x14ac:dyDescent="0.25">
      <c r="B340" s="1"/>
    </row>
    <row r="341" spans="2:2" ht="13.5" customHeight="1" x14ac:dyDescent="0.25">
      <c r="B341" s="1"/>
    </row>
    <row r="342" spans="2:2" ht="13.5" customHeight="1" x14ac:dyDescent="0.25">
      <c r="B342" s="1"/>
    </row>
    <row r="343" spans="2:2" ht="13.5" customHeight="1" x14ac:dyDescent="0.25">
      <c r="B343" s="1"/>
    </row>
    <row r="344" spans="2:2" ht="13.5" customHeight="1" x14ac:dyDescent="0.25">
      <c r="B344" s="1"/>
    </row>
    <row r="345" spans="2:2" ht="13.5" customHeight="1" x14ac:dyDescent="0.25">
      <c r="B345" s="1"/>
    </row>
    <row r="346" spans="2:2" ht="13.5" customHeight="1" x14ac:dyDescent="0.25">
      <c r="B346" s="1"/>
    </row>
    <row r="347" spans="2:2" ht="13.5" customHeight="1" x14ac:dyDescent="0.25">
      <c r="B347" s="1"/>
    </row>
    <row r="348" spans="2:2" ht="13.5" customHeight="1" x14ac:dyDescent="0.25">
      <c r="B348" s="1"/>
    </row>
    <row r="349" spans="2:2" ht="13.5" customHeight="1" x14ac:dyDescent="0.25">
      <c r="B349" s="1"/>
    </row>
    <row r="350" spans="2:2" ht="13.5" customHeight="1" x14ac:dyDescent="0.25">
      <c r="B350" s="1"/>
    </row>
    <row r="351" spans="2:2" ht="13.5" customHeight="1" x14ac:dyDescent="0.25">
      <c r="B351" s="1"/>
    </row>
    <row r="352" spans="2:2" ht="13.5" customHeight="1" x14ac:dyDescent="0.25">
      <c r="B352" s="1"/>
    </row>
    <row r="353" spans="2:2" ht="13.5" customHeight="1" x14ac:dyDescent="0.25">
      <c r="B353" s="1"/>
    </row>
    <row r="354" spans="2:2" ht="13.5" customHeight="1" x14ac:dyDescent="0.25">
      <c r="B354" s="1"/>
    </row>
    <row r="355" spans="2:2" ht="13.5" customHeight="1" x14ac:dyDescent="0.25">
      <c r="B355" s="1"/>
    </row>
    <row r="356" spans="2:2" ht="13.5" customHeight="1" x14ac:dyDescent="0.25">
      <c r="B356" s="1"/>
    </row>
    <row r="357" spans="2:2" ht="13.5" customHeight="1" x14ac:dyDescent="0.25">
      <c r="B357" s="1"/>
    </row>
    <row r="358" spans="2:2" ht="13.5" customHeight="1" x14ac:dyDescent="0.25">
      <c r="B358" s="1"/>
    </row>
    <row r="359" spans="2:2" ht="13.5" customHeight="1" x14ac:dyDescent="0.25">
      <c r="B359" s="1"/>
    </row>
    <row r="360" spans="2:2" ht="13.5" customHeight="1" x14ac:dyDescent="0.25">
      <c r="B360" s="1"/>
    </row>
    <row r="361" spans="2:2" ht="13.5" customHeight="1" x14ac:dyDescent="0.25">
      <c r="B361" s="1"/>
    </row>
    <row r="362" spans="2:2" ht="13.5" customHeight="1" x14ac:dyDescent="0.25">
      <c r="B362" s="1"/>
    </row>
    <row r="363" spans="2:2" ht="13.5" customHeight="1" x14ac:dyDescent="0.25">
      <c r="B363" s="1"/>
    </row>
    <row r="364" spans="2:2" ht="13.5" customHeight="1" x14ac:dyDescent="0.25">
      <c r="B364" s="1"/>
    </row>
    <row r="365" spans="2:2" ht="13.5" customHeight="1" x14ac:dyDescent="0.25">
      <c r="B365" s="1"/>
    </row>
    <row r="366" spans="2:2" ht="13.5" customHeight="1" x14ac:dyDescent="0.25">
      <c r="B366" s="1"/>
    </row>
    <row r="367" spans="2:2" ht="13.5" customHeight="1" x14ac:dyDescent="0.25">
      <c r="B367" s="1"/>
    </row>
    <row r="368" spans="2:2" ht="13.5" customHeight="1" x14ac:dyDescent="0.25">
      <c r="B368" s="1"/>
    </row>
    <row r="369" spans="2:2" ht="13.5" customHeight="1" x14ac:dyDescent="0.25">
      <c r="B369" s="1"/>
    </row>
    <row r="370" spans="2:2" ht="13.5" customHeight="1" x14ac:dyDescent="0.25">
      <c r="B370" s="1"/>
    </row>
    <row r="371" spans="2:2" ht="13.5" customHeight="1" x14ac:dyDescent="0.25">
      <c r="B371" s="1"/>
    </row>
    <row r="372" spans="2:2" ht="13.5" customHeight="1" x14ac:dyDescent="0.25">
      <c r="B372" s="1"/>
    </row>
    <row r="373" spans="2:2" ht="13.5" customHeight="1" x14ac:dyDescent="0.25">
      <c r="B373" s="1"/>
    </row>
    <row r="374" spans="2:2" ht="13.5" customHeight="1" x14ac:dyDescent="0.25">
      <c r="B374" s="1"/>
    </row>
    <row r="375" spans="2:2" ht="13.5" customHeight="1" x14ac:dyDescent="0.25">
      <c r="B375" s="1"/>
    </row>
    <row r="376" spans="2:2" ht="13.5" customHeight="1" x14ac:dyDescent="0.25">
      <c r="B376" s="1"/>
    </row>
    <row r="377" spans="2:2" ht="13.5" customHeight="1" x14ac:dyDescent="0.25">
      <c r="B377" s="1"/>
    </row>
    <row r="378" spans="2:2" ht="13.5" customHeight="1" x14ac:dyDescent="0.25">
      <c r="B378" s="1"/>
    </row>
    <row r="379" spans="2:2" ht="13.5" customHeight="1" x14ac:dyDescent="0.25">
      <c r="B379" s="1"/>
    </row>
    <row r="380" spans="2:2" ht="13.5" customHeight="1" x14ac:dyDescent="0.25">
      <c r="B380" s="1"/>
    </row>
    <row r="381" spans="2:2" ht="13.5" customHeight="1" x14ac:dyDescent="0.25">
      <c r="B381" s="1"/>
    </row>
    <row r="382" spans="2:2" ht="13.5" customHeight="1" x14ac:dyDescent="0.25">
      <c r="B382" s="1"/>
    </row>
    <row r="383" spans="2:2" ht="13.5" customHeight="1" x14ac:dyDescent="0.25">
      <c r="B383" s="1"/>
    </row>
    <row r="384" spans="2:2" ht="13.5" customHeight="1" x14ac:dyDescent="0.25">
      <c r="B384" s="1"/>
    </row>
    <row r="385" spans="2:2" ht="13.5" customHeight="1" x14ac:dyDescent="0.25">
      <c r="B385" s="1"/>
    </row>
    <row r="386" spans="2:2" ht="13.5" customHeight="1" x14ac:dyDescent="0.25">
      <c r="B386" s="1"/>
    </row>
    <row r="387" spans="2:2" ht="13.5" customHeight="1" x14ac:dyDescent="0.25">
      <c r="B387" s="1"/>
    </row>
    <row r="388" spans="2:2" ht="13.5" customHeight="1" x14ac:dyDescent="0.25">
      <c r="B388" s="1"/>
    </row>
    <row r="389" spans="2:2" ht="13.5" customHeight="1" x14ac:dyDescent="0.25">
      <c r="B389" s="1"/>
    </row>
    <row r="390" spans="2:2" ht="13.5" customHeight="1" x14ac:dyDescent="0.25">
      <c r="B390" s="1"/>
    </row>
    <row r="391" spans="2:2" ht="13.5" customHeight="1" x14ac:dyDescent="0.25">
      <c r="B391" s="1"/>
    </row>
    <row r="392" spans="2:2" ht="13.5" customHeight="1" x14ac:dyDescent="0.25">
      <c r="B392" s="1"/>
    </row>
    <row r="393" spans="2:2" ht="13.5" customHeight="1" x14ac:dyDescent="0.25">
      <c r="B393" s="1"/>
    </row>
    <row r="394" spans="2:2" ht="13.5" customHeight="1" x14ac:dyDescent="0.25">
      <c r="B394" s="1"/>
    </row>
    <row r="395" spans="2:2" ht="13.5" customHeight="1" x14ac:dyDescent="0.25">
      <c r="B395" s="1"/>
    </row>
    <row r="396" spans="2:2" ht="13.5" customHeight="1" x14ac:dyDescent="0.25">
      <c r="B396" s="1"/>
    </row>
    <row r="397" spans="2:2" ht="13.5" customHeight="1" x14ac:dyDescent="0.25">
      <c r="B397" s="1"/>
    </row>
    <row r="398" spans="2:2" ht="13.5" customHeight="1" x14ac:dyDescent="0.25">
      <c r="B398" s="1"/>
    </row>
    <row r="399" spans="2:2" ht="13.5" customHeight="1" x14ac:dyDescent="0.25">
      <c r="B399" s="1"/>
    </row>
    <row r="400" spans="2:2" ht="13.5" customHeight="1" x14ac:dyDescent="0.25">
      <c r="B400" s="1"/>
    </row>
    <row r="401" spans="2:2" ht="13.5" customHeight="1" x14ac:dyDescent="0.25">
      <c r="B401" s="1"/>
    </row>
    <row r="402" spans="2:2" ht="13.5" customHeight="1" x14ac:dyDescent="0.25">
      <c r="B402" s="1"/>
    </row>
    <row r="403" spans="2:2" ht="13.5" customHeight="1" x14ac:dyDescent="0.25">
      <c r="B403" s="1"/>
    </row>
    <row r="404" spans="2:2" ht="13.5" customHeight="1" x14ac:dyDescent="0.25">
      <c r="B404" s="1"/>
    </row>
    <row r="405" spans="2:2" ht="13.5" customHeight="1" x14ac:dyDescent="0.25">
      <c r="B405" s="1"/>
    </row>
    <row r="406" spans="2:2" ht="13.5" customHeight="1" x14ac:dyDescent="0.25">
      <c r="B406" s="1"/>
    </row>
    <row r="407" spans="2:2" ht="13.5" customHeight="1" x14ac:dyDescent="0.25">
      <c r="B407" s="1"/>
    </row>
    <row r="408" spans="2:2" ht="13.5" customHeight="1" x14ac:dyDescent="0.25">
      <c r="B408" s="1"/>
    </row>
    <row r="409" spans="2:2" ht="13.5" customHeight="1" x14ac:dyDescent="0.25">
      <c r="B409" s="1"/>
    </row>
    <row r="410" spans="2:2" ht="13.5" customHeight="1" x14ac:dyDescent="0.25">
      <c r="B410" s="1"/>
    </row>
    <row r="411" spans="2:2" ht="13.5" customHeight="1" x14ac:dyDescent="0.25">
      <c r="B411" s="1"/>
    </row>
    <row r="412" spans="2:2" ht="13.5" customHeight="1" x14ac:dyDescent="0.25">
      <c r="B412" s="1"/>
    </row>
    <row r="413" spans="2:2" ht="13.5" customHeight="1" x14ac:dyDescent="0.25">
      <c r="B413" s="1"/>
    </row>
    <row r="414" spans="2:2" ht="13.5" customHeight="1" x14ac:dyDescent="0.25">
      <c r="B414" s="1"/>
    </row>
    <row r="415" spans="2:2" ht="13.5" customHeight="1" x14ac:dyDescent="0.25">
      <c r="B415" s="1"/>
    </row>
    <row r="416" spans="2:2" ht="13.5" customHeight="1" x14ac:dyDescent="0.25">
      <c r="B416" s="1"/>
    </row>
    <row r="417" spans="2:2" ht="13.5" customHeight="1" x14ac:dyDescent="0.25">
      <c r="B417" s="1"/>
    </row>
    <row r="418" spans="2:2" ht="13.5" customHeight="1" x14ac:dyDescent="0.25">
      <c r="B418" s="1"/>
    </row>
    <row r="419" spans="2:2" ht="13.5" customHeight="1" x14ac:dyDescent="0.25">
      <c r="B419" s="1"/>
    </row>
    <row r="420" spans="2:2" ht="13.5" customHeight="1" x14ac:dyDescent="0.25">
      <c r="B420" s="1"/>
    </row>
    <row r="421" spans="2:2" ht="13.5" customHeight="1" x14ac:dyDescent="0.25">
      <c r="B421" s="1"/>
    </row>
    <row r="422" spans="2:2" ht="13.5" customHeight="1" x14ac:dyDescent="0.25">
      <c r="B422" s="1"/>
    </row>
    <row r="423" spans="2:2" ht="13.5" customHeight="1" x14ac:dyDescent="0.25">
      <c r="B423" s="1"/>
    </row>
    <row r="424" spans="2:2" ht="13.5" customHeight="1" x14ac:dyDescent="0.25">
      <c r="B424" s="1"/>
    </row>
    <row r="425" spans="2:2" ht="13.5" customHeight="1" x14ac:dyDescent="0.25">
      <c r="B425" s="1"/>
    </row>
    <row r="426" spans="2:2" ht="13.5" customHeight="1" x14ac:dyDescent="0.25">
      <c r="B426" s="1"/>
    </row>
    <row r="427" spans="2:2" ht="13.5" customHeight="1" x14ac:dyDescent="0.25">
      <c r="B427" s="1"/>
    </row>
    <row r="428" spans="2:2" ht="13.5" customHeight="1" x14ac:dyDescent="0.25">
      <c r="B428" s="1"/>
    </row>
    <row r="429" spans="2:2" ht="13.5" customHeight="1" x14ac:dyDescent="0.25">
      <c r="B429" s="1"/>
    </row>
    <row r="430" spans="2:2" ht="13.5" customHeight="1" x14ac:dyDescent="0.25">
      <c r="B430" s="1"/>
    </row>
    <row r="431" spans="2:2" ht="13.5" customHeight="1" x14ac:dyDescent="0.25">
      <c r="B431" s="1"/>
    </row>
    <row r="432" spans="2:2" ht="13.5" customHeight="1" x14ac:dyDescent="0.25">
      <c r="B432" s="1"/>
    </row>
    <row r="433" spans="2:2" ht="13.5" customHeight="1" x14ac:dyDescent="0.25">
      <c r="B433" s="1"/>
    </row>
    <row r="434" spans="2:2" ht="13.5" customHeight="1" x14ac:dyDescent="0.25">
      <c r="B434" s="1"/>
    </row>
    <row r="435" spans="2:2" ht="13.5" customHeight="1" x14ac:dyDescent="0.25">
      <c r="B435" s="1"/>
    </row>
    <row r="436" spans="2:2" ht="13.5" customHeight="1" x14ac:dyDescent="0.25">
      <c r="B436" s="1"/>
    </row>
    <row r="437" spans="2:2" ht="13.5" customHeight="1" x14ac:dyDescent="0.25">
      <c r="B437" s="1"/>
    </row>
    <row r="438" spans="2:2" ht="13.5" customHeight="1" x14ac:dyDescent="0.25">
      <c r="B438" s="1"/>
    </row>
    <row r="439" spans="2:2" ht="13.5" customHeight="1" x14ac:dyDescent="0.25">
      <c r="B439" s="1"/>
    </row>
    <row r="440" spans="2:2" ht="13.5" customHeight="1" x14ac:dyDescent="0.25">
      <c r="B440" s="1"/>
    </row>
    <row r="441" spans="2:2" ht="13.5" customHeight="1" x14ac:dyDescent="0.25">
      <c r="B441" s="1"/>
    </row>
    <row r="442" spans="2:2" ht="13.5" customHeight="1" x14ac:dyDescent="0.25">
      <c r="B442" s="1"/>
    </row>
    <row r="443" spans="2:2" ht="13.5" customHeight="1" x14ac:dyDescent="0.25">
      <c r="B443" s="1"/>
    </row>
    <row r="444" spans="2:2" ht="13.5" customHeight="1" x14ac:dyDescent="0.25">
      <c r="B444" s="1"/>
    </row>
    <row r="445" spans="2:2" ht="13.5" customHeight="1" x14ac:dyDescent="0.25">
      <c r="B445" s="1"/>
    </row>
    <row r="446" spans="2:2" ht="13.5" customHeight="1" x14ac:dyDescent="0.25">
      <c r="B446" s="1"/>
    </row>
    <row r="447" spans="2:2" ht="13.5" customHeight="1" x14ac:dyDescent="0.25">
      <c r="B447" s="1"/>
    </row>
    <row r="448" spans="2:2" ht="13.5" customHeight="1" x14ac:dyDescent="0.25">
      <c r="B448" s="1"/>
    </row>
    <row r="449" spans="2:2" ht="13.5" customHeight="1" x14ac:dyDescent="0.25">
      <c r="B449" s="1"/>
    </row>
    <row r="450" spans="2:2" ht="13.5" customHeight="1" x14ac:dyDescent="0.25">
      <c r="B450" s="1"/>
    </row>
    <row r="451" spans="2:2" ht="13.5" customHeight="1" x14ac:dyDescent="0.25">
      <c r="B451" s="1"/>
    </row>
    <row r="452" spans="2:2" ht="13.5" customHeight="1" x14ac:dyDescent="0.25">
      <c r="B452" s="1"/>
    </row>
    <row r="453" spans="2:2" ht="13.5" customHeight="1" x14ac:dyDescent="0.25">
      <c r="B453" s="1"/>
    </row>
    <row r="454" spans="2:2" ht="13.5" customHeight="1" x14ac:dyDescent="0.25">
      <c r="B454" s="1"/>
    </row>
    <row r="455" spans="2:2" ht="13.5" customHeight="1" x14ac:dyDescent="0.25">
      <c r="B455" s="1"/>
    </row>
    <row r="456" spans="2:2" ht="13.5" customHeight="1" x14ac:dyDescent="0.25">
      <c r="B456" s="1"/>
    </row>
    <row r="457" spans="2:2" ht="13.5" customHeight="1" x14ac:dyDescent="0.25">
      <c r="B457" s="1"/>
    </row>
    <row r="458" spans="2:2" ht="13.5" customHeight="1" x14ac:dyDescent="0.25">
      <c r="B458" s="1"/>
    </row>
    <row r="459" spans="2:2" ht="13.5" customHeight="1" x14ac:dyDescent="0.25">
      <c r="B459" s="1"/>
    </row>
    <row r="460" spans="2:2" ht="13.5" customHeight="1" x14ac:dyDescent="0.25">
      <c r="B460" s="1"/>
    </row>
    <row r="461" spans="2:2" ht="13.5" customHeight="1" x14ac:dyDescent="0.25">
      <c r="B461" s="1"/>
    </row>
    <row r="462" spans="2:2" ht="13.5" customHeight="1" x14ac:dyDescent="0.25">
      <c r="B462" s="1"/>
    </row>
    <row r="463" spans="2:2" ht="13.5" customHeight="1" x14ac:dyDescent="0.25">
      <c r="B463" s="1"/>
    </row>
    <row r="464" spans="2:2" ht="13.5" customHeight="1" x14ac:dyDescent="0.25">
      <c r="B464" s="1"/>
    </row>
    <row r="465" spans="2:2" ht="13.5" customHeight="1" x14ac:dyDescent="0.25">
      <c r="B465" s="1"/>
    </row>
    <row r="466" spans="2:2" ht="13.5" customHeight="1" x14ac:dyDescent="0.25">
      <c r="B466" s="1"/>
    </row>
    <row r="467" spans="2:2" ht="13.5" customHeight="1" x14ac:dyDescent="0.25">
      <c r="B467" s="1"/>
    </row>
    <row r="468" spans="2:2" ht="13.5" customHeight="1" x14ac:dyDescent="0.25">
      <c r="B468" s="1"/>
    </row>
    <row r="469" spans="2:2" ht="13.5" customHeight="1" x14ac:dyDescent="0.25">
      <c r="B469" s="1"/>
    </row>
    <row r="470" spans="2:2" ht="13.5" customHeight="1" x14ac:dyDescent="0.25">
      <c r="B470" s="1"/>
    </row>
    <row r="471" spans="2:2" ht="13.5" customHeight="1" x14ac:dyDescent="0.25">
      <c r="B471" s="1"/>
    </row>
  </sheetData>
  <dataConsolidate/>
  <mergeCells count="25">
    <mergeCell ref="B2:C2"/>
    <mergeCell ref="D1:F1"/>
    <mergeCell ref="G1:I1"/>
    <mergeCell ref="N1:V1"/>
    <mergeCell ref="F3:F19"/>
    <mergeCell ref="E10:E19"/>
    <mergeCell ref="D76:D107"/>
    <mergeCell ref="W1:AE1"/>
    <mergeCell ref="H20:I20"/>
    <mergeCell ref="H31:I31"/>
    <mergeCell ref="D20:D26"/>
    <mergeCell ref="D27:D40"/>
    <mergeCell ref="F20:F40"/>
    <mergeCell ref="F82:F88"/>
    <mergeCell ref="F78:F81"/>
    <mergeCell ref="F41:F52"/>
    <mergeCell ref="I115:I119"/>
    <mergeCell ref="K115:K119"/>
    <mergeCell ref="E89:E107"/>
    <mergeCell ref="H3:I3"/>
    <mergeCell ref="H4:I4"/>
    <mergeCell ref="F108:F128"/>
    <mergeCell ref="F53:F77"/>
    <mergeCell ref="E41:E52"/>
    <mergeCell ref="E61:E77"/>
  </mergeCells>
  <pageMargins left="0.7" right="0.7" top="0.78740157499999996" bottom="0.78740157499999996" header="0.3" footer="0.3"/>
  <pageSetup paperSize="8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pageSetUpPr fitToPage="1"/>
  </sheetPr>
  <dimension ref="A1:AC54"/>
  <sheetViews>
    <sheetView workbookViewId="0">
      <pane ySplit="5" topLeftCell="A6" activePane="bottomLeft" state="frozen"/>
      <selection pane="bottomLeft" activeCell="E26" sqref="E26"/>
    </sheetView>
  </sheetViews>
  <sheetFormatPr baseColWidth="10" defaultRowHeight="12.75" x14ac:dyDescent="0.2"/>
  <cols>
    <col min="1" max="1" width="4.42578125" style="32" bestFit="1" customWidth="1"/>
    <col min="2" max="2" width="7" style="32" customWidth="1"/>
    <col min="3" max="4" width="11.42578125" style="31"/>
    <col min="5" max="5" width="40" style="31" customWidth="1"/>
    <col min="6" max="6" width="10.85546875" style="31" customWidth="1"/>
    <col min="7" max="10" width="11.42578125" style="31"/>
    <col min="11" max="15" width="10.85546875" style="31" customWidth="1"/>
    <col min="16" max="16" width="29" style="31" customWidth="1"/>
    <col min="17" max="24" width="10.85546875" style="31" customWidth="1"/>
    <col min="25" max="25" width="13.28515625" style="31" customWidth="1"/>
    <col min="26" max="26" width="10.85546875" style="31" customWidth="1"/>
    <col min="27" max="27" width="71.42578125" style="31" customWidth="1"/>
    <col min="28" max="28" width="19.85546875" style="31" customWidth="1"/>
    <col min="29" max="16384" width="11.42578125" style="31"/>
  </cols>
  <sheetData>
    <row r="1" spans="1:29" ht="38.25" customHeight="1" x14ac:dyDescent="0.2">
      <c r="C1" s="115" t="s">
        <v>267</v>
      </c>
    </row>
    <row r="2" spans="1:29" ht="12.75" customHeight="1" thickBot="1" x14ac:dyDescent="0.25">
      <c r="A2" s="32">
        <f>MAX(A6:A52)</f>
        <v>73</v>
      </c>
      <c r="C2" s="115"/>
    </row>
    <row r="3" spans="1:29" ht="18.75" thickTop="1" x14ac:dyDescent="0.25">
      <c r="A3" s="114"/>
      <c r="B3" s="113"/>
      <c r="C3" s="112" t="s">
        <v>266</v>
      </c>
      <c r="D3" s="111"/>
      <c r="E3" s="109" t="s">
        <v>265</v>
      </c>
      <c r="F3" s="109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10"/>
      <c r="R3" s="109" t="s">
        <v>264</v>
      </c>
      <c r="S3" s="108"/>
      <c r="T3" s="108"/>
      <c r="U3" s="110"/>
      <c r="V3" s="109" t="s">
        <v>263</v>
      </c>
      <c r="W3" s="108"/>
      <c r="X3" s="108"/>
      <c r="Y3" s="108"/>
    </row>
    <row r="4" spans="1:29" ht="15.75" x14ac:dyDescent="0.25">
      <c r="A4" s="107"/>
      <c r="B4" s="106"/>
      <c r="C4" s="105"/>
      <c r="D4" s="104"/>
      <c r="E4" s="100" t="s">
        <v>262</v>
      </c>
      <c r="F4" s="100"/>
      <c r="G4" s="103"/>
      <c r="H4" s="101"/>
      <c r="I4" s="100" t="s">
        <v>261</v>
      </c>
      <c r="J4" s="100"/>
      <c r="K4" s="100"/>
      <c r="L4" s="99"/>
      <c r="M4" s="99"/>
      <c r="N4" s="99"/>
      <c r="O4" s="99"/>
      <c r="P4" s="99"/>
      <c r="Q4" s="102"/>
      <c r="R4" s="99"/>
      <c r="S4" s="99"/>
      <c r="T4" s="99"/>
      <c r="U4" s="102"/>
      <c r="V4" s="100" t="s">
        <v>260</v>
      </c>
      <c r="W4" s="101"/>
      <c r="X4" s="100" t="s">
        <v>5</v>
      </c>
      <c r="Y4" s="99"/>
    </row>
    <row r="5" spans="1:29" s="89" customFormat="1" ht="38.25" customHeight="1" thickBot="1" x14ac:dyDescent="0.3">
      <c r="A5" s="95" t="s">
        <v>259</v>
      </c>
      <c r="B5" s="91" t="s">
        <v>258</v>
      </c>
      <c r="C5" s="98" t="s">
        <v>18</v>
      </c>
      <c r="D5" s="95" t="s">
        <v>257</v>
      </c>
      <c r="E5" s="97" t="s">
        <v>256</v>
      </c>
      <c r="F5" s="96" t="s">
        <v>255</v>
      </c>
      <c r="G5" s="91" t="s">
        <v>254</v>
      </c>
      <c r="H5" s="93" t="s">
        <v>253</v>
      </c>
      <c r="I5" s="91" t="s">
        <v>252</v>
      </c>
      <c r="J5" s="96" t="s">
        <v>251</v>
      </c>
      <c r="K5" s="96" t="s">
        <v>250</v>
      </c>
      <c r="L5" s="96" t="s">
        <v>249</v>
      </c>
      <c r="M5" s="96" t="s">
        <v>248</v>
      </c>
      <c r="N5" s="96" t="s">
        <v>247</v>
      </c>
      <c r="O5" s="96" t="s">
        <v>246</v>
      </c>
      <c r="P5" s="96" t="s">
        <v>245</v>
      </c>
      <c r="Q5" s="95" t="s">
        <v>244</v>
      </c>
      <c r="R5" s="91" t="s">
        <v>243</v>
      </c>
      <c r="S5" s="96" t="s">
        <v>242</v>
      </c>
      <c r="T5" s="96" t="s">
        <v>241</v>
      </c>
      <c r="U5" s="95" t="s">
        <v>240</v>
      </c>
      <c r="V5" s="94" t="s">
        <v>239</v>
      </c>
      <c r="W5" s="93" t="s">
        <v>238</v>
      </c>
      <c r="X5" s="92" t="s">
        <v>237</v>
      </c>
      <c r="Y5" s="91" t="s">
        <v>236</v>
      </c>
      <c r="AA5" s="90" t="s">
        <v>235</v>
      </c>
      <c r="AB5" s="89" t="s">
        <v>234</v>
      </c>
      <c r="AC5" s="89" t="s">
        <v>233</v>
      </c>
    </row>
    <row r="6" spans="1:29" s="69" customFormat="1" ht="25.5" customHeight="1" x14ac:dyDescent="0.25">
      <c r="A6" s="61"/>
      <c r="B6" s="66"/>
      <c r="C6" s="76"/>
      <c r="D6" s="88"/>
      <c r="E6" s="70"/>
      <c r="F6" s="62"/>
      <c r="G6" s="87"/>
      <c r="H6" s="72"/>
      <c r="I6" s="70"/>
      <c r="J6" s="62"/>
      <c r="K6" s="62"/>
      <c r="L6" s="86"/>
      <c r="M6" s="86"/>
      <c r="N6" s="86"/>
      <c r="O6" s="86"/>
      <c r="P6" s="86"/>
      <c r="Q6" s="85"/>
      <c r="R6" s="70"/>
      <c r="S6" s="86"/>
      <c r="T6" s="86"/>
      <c r="U6" s="85"/>
      <c r="V6" s="70"/>
      <c r="W6" s="72"/>
      <c r="X6" s="84"/>
      <c r="Y6" s="70"/>
    </row>
    <row r="7" spans="1:29" s="69" customFormat="1" ht="25.5" customHeight="1" thickBot="1" x14ac:dyDescent="0.3">
      <c r="A7" s="61">
        <v>7</v>
      </c>
      <c r="B7" s="66" t="s">
        <v>232</v>
      </c>
      <c r="C7" s="76" t="s">
        <v>231</v>
      </c>
      <c r="D7" s="75" t="s">
        <v>230</v>
      </c>
      <c r="E7" s="70" t="s">
        <v>229</v>
      </c>
      <c r="F7" s="62"/>
      <c r="G7" s="74"/>
      <c r="H7" s="72">
        <v>1</v>
      </c>
      <c r="I7" s="70">
        <v>10</v>
      </c>
      <c r="J7" s="62">
        <v>4</v>
      </c>
      <c r="K7" s="62">
        <f t="shared" ref="K7:K44" si="0">IF(OR(O7="Excluded",O7="Main Exp."),1*I7,0*I7)</f>
        <v>10</v>
      </c>
      <c r="L7" s="62" t="s">
        <v>228</v>
      </c>
      <c r="M7" s="62" t="s">
        <v>227</v>
      </c>
      <c r="N7" s="62" t="s">
        <v>5</v>
      </c>
      <c r="O7" s="62" t="s">
        <v>31</v>
      </c>
      <c r="P7" s="62" t="s">
        <v>226</v>
      </c>
      <c r="Q7" s="73"/>
      <c r="R7" s="70" t="s">
        <v>29</v>
      </c>
      <c r="S7" s="62" t="s">
        <v>225</v>
      </c>
      <c r="T7" s="62">
        <v>11.4</v>
      </c>
      <c r="U7" s="73"/>
      <c r="V7" s="70"/>
      <c r="W7" s="72"/>
      <c r="X7" s="71"/>
      <c r="Y7" s="70"/>
    </row>
    <row r="8" spans="1:29" s="69" customFormat="1" ht="25.5" customHeight="1" x14ac:dyDescent="0.25">
      <c r="A8" s="80">
        <v>23</v>
      </c>
      <c r="B8" s="66" t="s">
        <v>215</v>
      </c>
      <c r="C8" s="82" t="s">
        <v>59</v>
      </c>
      <c r="D8" s="75" t="s">
        <v>224</v>
      </c>
      <c r="E8" s="74" t="s">
        <v>223</v>
      </c>
      <c r="F8" s="62" t="s">
        <v>174</v>
      </c>
      <c r="G8" s="74" t="s">
        <v>222</v>
      </c>
      <c r="H8" s="52">
        <v>1</v>
      </c>
      <c r="I8" s="55">
        <v>36</v>
      </c>
      <c r="J8" s="62">
        <v>4</v>
      </c>
      <c r="K8" s="62">
        <f t="shared" si="0"/>
        <v>0</v>
      </c>
      <c r="L8" s="62" t="s">
        <v>33</v>
      </c>
      <c r="M8" s="62"/>
      <c r="N8" s="62" t="s">
        <v>164</v>
      </c>
      <c r="O8" s="62" t="s">
        <v>44</v>
      </c>
      <c r="P8" s="62" t="s">
        <v>221</v>
      </c>
      <c r="Q8" s="73"/>
      <c r="R8" s="74" t="s">
        <v>55</v>
      </c>
      <c r="S8" s="62"/>
      <c r="T8" s="62"/>
      <c r="U8" s="73"/>
      <c r="V8" s="74"/>
      <c r="W8" s="72"/>
      <c r="X8" s="71"/>
      <c r="Y8" s="74"/>
      <c r="AA8" s="83" t="s">
        <v>220</v>
      </c>
    </row>
    <row r="9" spans="1:29" s="69" customFormat="1" ht="25.5" customHeight="1" x14ac:dyDescent="0.25">
      <c r="A9" s="79"/>
      <c r="B9" s="66" t="s">
        <v>215</v>
      </c>
      <c r="C9" s="76" t="s">
        <v>59</v>
      </c>
      <c r="D9" s="75" t="s">
        <v>219</v>
      </c>
      <c r="E9" s="70" t="s">
        <v>218</v>
      </c>
      <c r="F9" s="62" t="s">
        <v>174</v>
      </c>
      <c r="G9" s="74" t="s">
        <v>206</v>
      </c>
      <c r="H9" s="52">
        <v>1</v>
      </c>
      <c r="I9" s="50"/>
      <c r="J9" s="62">
        <v>3</v>
      </c>
      <c r="K9" s="62">
        <f t="shared" si="0"/>
        <v>0</v>
      </c>
      <c r="L9" s="62" t="s">
        <v>33</v>
      </c>
      <c r="M9" s="62"/>
      <c r="N9" s="62" t="s">
        <v>164</v>
      </c>
      <c r="O9" s="62" t="s">
        <v>44</v>
      </c>
      <c r="P9" s="62" t="s">
        <v>217</v>
      </c>
      <c r="Q9" s="73"/>
      <c r="R9" s="70" t="s">
        <v>55</v>
      </c>
      <c r="S9" s="62"/>
      <c r="T9" s="62"/>
      <c r="U9" s="73" t="s">
        <v>216</v>
      </c>
      <c r="V9" s="70"/>
      <c r="W9" s="72"/>
      <c r="X9" s="71"/>
      <c r="Y9" s="70"/>
    </row>
    <row r="10" spans="1:29" s="69" customFormat="1" ht="25.5" customHeight="1" x14ac:dyDescent="0.25">
      <c r="A10" s="79"/>
      <c r="B10" s="66" t="s">
        <v>215</v>
      </c>
      <c r="C10" s="82" t="s">
        <v>59</v>
      </c>
      <c r="D10" s="75" t="s">
        <v>214</v>
      </c>
      <c r="E10" s="74" t="s">
        <v>213</v>
      </c>
      <c r="F10" s="62" t="s">
        <v>174</v>
      </c>
      <c r="G10" s="74" t="s">
        <v>212</v>
      </c>
      <c r="H10" s="52">
        <v>1</v>
      </c>
      <c r="I10" s="55"/>
      <c r="J10" s="62">
        <v>4</v>
      </c>
      <c r="K10" s="62">
        <f t="shared" si="0"/>
        <v>0</v>
      </c>
      <c r="L10" s="62" t="s">
        <v>33</v>
      </c>
      <c r="M10" s="62"/>
      <c r="N10" s="62" t="s">
        <v>164</v>
      </c>
      <c r="O10" s="62" t="s">
        <v>44</v>
      </c>
      <c r="P10" s="62" t="s">
        <v>211</v>
      </c>
      <c r="Q10" s="73"/>
      <c r="R10" s="74" t="s">
        <v>55</v>
      </c>
      <c r="S10" s="62"/>
      <c r="T10" s="62"/>
      <c r="U10" s="73"/>
      <c r="V10" s="74"/>
      <c r="W10" s="72"/>
      <c r="X10" s="71"/>
      <c r="Y10" s="74"/>
    </row>
    <row r="11" spans="1:29" s="69" customFormat="1" ht="25.5" customHeight="1" x14ac:dyDescent="0.25">
      <c r="A11" s="61">
        <v>27</v>
      </c>
      <c r="B11" s="66" t="s">
        <v>210</v>
      </c>
      <c r="C11" s="76" t="s">
        <v>59</v>
      </c>
      <c r="D11" s="75" t="s">
        <v>209</v>
      </c>
      <c r="E11" s="70" t="s">
        <v>208</v>
      </c>
      <c r="F11" s="62" t="s">
        <v>207</v>
      </c>
      <c r="G11" s="74" t="s">
        <v>206</v>
      </c>
      <c r="H11" s="52">
        <v>1</v>
      </c>
      <c r="I11" s="50">
        <v>20</v>
      </c>
      <c r="J11" s="62">
        <v>3</v>
      </c>
      <c r="K11" s="62">
        <f t="shared" si="0"/>
        <v>0</v>
      </c>
      <c r="L11" s="62" t="s">
        <v>33</v>
      </c>
      <c r="M11" s="62"/>
      <c r="N11" s="62" t="s">
        <v>164</v>
      </c>
      <c r="O11" s="62" t="s">
        <v>44</v>
      </c>
      <c r="P11" s="62" t="s">
        <v>205</v>
      </c>
      <c r="Q11" s="73"/>
      <c r="R11" s="70" t="s">
        <v>55</v>
      </c>
      <c r="S11" s="62"/>
      <c r="T11" s="62"/>
      <c r="U11" s="73"/>
      <c r="V11" s="70"/>
      <c r="W11" s="72"/>
      <c r="X11" s="71"/>
      <c r="Y11" s="70"/>
    </row>
    <row r="12" spans="1:29" s="69" customFormat="1" ht="25.5" customHeight="1" x14ac:dyDescent="0.25">
      <c r="A12" s="61">
        <v>28</v>
      </c>
      <c r="B12" s="60" t="s">
        <v>204</v>
      </c>
      <c r="C12" s="76" t="s">
        <v>59</v>
      </c>
      <c r="D12" s="75" t="s">
        <v>203</v>
      </c>
      <c r="E12" s="70" t="s">
        <v>202</v>
      </c>
      <c r="F12" s="62" t="s">
        <v>166</v>
      </c>
      <c r="G12" s="74" t="s">
        <v>201</v>
      </c>
      <c r="H12" s="72"/>
      <c r="I12" s="50">
        <v>10</v>
      </c>
      <c r="J12" s="62">
        <v>3</v>
      </c>
      <c r="K12" s="62">
        <f t="shared" si="0"/>
        <v>0</v>
      </c>
      <c r="L12" s="62" t="s">
        <v>33</v>
      </c>
      <c r="M12" s="62"/>
      <c r="N12" s="62"/>
      <c r="O12" s="62" t="s">
        <v>44</v>
      </c>
      <c r="P12" s="62" t="s">
        <v>200</v>
      </c>
      <c r="Q12" s="73"/>
      <c r="R12" s="70" t="s">
        <v>40</v>
      </c>
      <c r="S12" s="62"/>
      <c r="T12" s="62"/>
      <c r="U12" s="73"/>
      <c r="V12" s="70"/>
      <c r="W12" s="72"/>
      <c r="X12" s="71"/>
      <c r="Y12" s="70"/>
    </row>
    <row r="13" spans="1:29" s="69" customFormat="1" ht="25.5" customHeight="1" x14ac:dyDescent="0.25">
      <c r="A13" s="61">
        <v>29</v>
      </c>
      <c r="B13" s="66" t="s">
        <v>199</v>
      </c>
      <c r="C13" s="76" t="s">
        <v>59</v>
      </c>
      <c r="D13" s="75" t="s">
        <v>198</v>
      </c>
      <c r="E13" s="70" t="s">
        <v>197</v>
      </c>
      <c r="F13" s="62" t="s">
        <v>159</v>
      </c>
      <c r="G13" s="74" t="s">
        <v>196</v>
      </c>
      <c r="H13" s="52">
        <v>1</v>
      </c>
      <c r="I13" s="50">
        <v>15</v>
      </c>
      <c r="J13" s="62">
        <v>3</v>
      </c>
      <c r="K13" s="62">
        <f t="shared" si="0"/>
        <v>0</v>
      </c>
      <c r="L13" s="62" t="s">
        <v>33</v>
      </c>
      <c r="M13" s="62"/>
      <c r="N13" s="62" t="s">
        <v>5</v>
      </c>
      <c r="O13" s="62" t="s">
        <v>44</v>
      </c>
      <c r="P13" s="62" t="s">
        <v>195</v>
      </c>
      <c r="Q13" s="73"/>
      <c r="R13" s="70" t="s">
        <v>83</v>
      </c>
      <c r="S13" s="62"/>
      <c r="T13" s="62"/>
      <c r="U13" s="73" t="s">
        <v>194</v>
      </c>
      <c r="V13" s="70"/>
      <c r="W13" s="72"/>
      <c r="X13" s="71"/>
      <c r="Y13" s="70"/>
    </row>
    <row r="14" spans="1:29" s="69" customFormat="1" ht="25.5" customHeight="1" x14ac:dyDescent="0.25">
      <c r="A14" s="61">
        <v>30</v>
      </c>
      <c r="B14" s="66" t="s">
        <v>193</v>
      </c>
      <c r="C14" s="76" t="s">
        <v>59</v>
      </c>
      <c r="D14" s="75" t="s">
        <v>192</v>
      </c>
      <c r="E14" s="70" t="s">
        <v>191</v>
      </c>
      <c r="F14" s="62" t="s">
        <v>159</v>
      </c>
      <c r="G14" s="74" t="s">
        <v>190</v>
      </c>
      <c r="H14" s="52">
        <v>1</v>
      </c>
      <c r="I14" s="50">
        <v>15</v>
      </c>
      <c r="J14" s="62">
        <v>3</v>
      </c>
      <c r="K14" s="62">
        <f t="shared" si="0"/>
        <v>0</v>
      </c>
      <c r="L14" s="62" t="s">
        <v>33</v>
      </c>
      <c r="M14" s="62"/>
      <c r="N14" s="62" t="s">
        <v>5</v>
      </c>
      <c r="O14" s="62" t="s">
        <v>44</v>
      </c>
      <c r="P14" s="62" t="s">
        <v>189</v>
      </c>
      <c r="Q14" s="73"/>
      <c r="R14" s="70" t="s">
        <v>40</v>
      </c>
      <c r="S14" s="62"/>
      <c r="T14" s="62"/>
      <c r="U14" s="73"/>
      <c r="V14" s="70"/>
      <c r="W14" s="72"/>
      <c r="X14" s="71"/>
      <c r="Y14" s="70"/>
    </row>
    <row r="15" spans="1:29" s="69" customFormat="1" ht="25.5" customHeight="1" x14ac:dyDescent="0.25">
      <c r="A15" s="61">
        <v>32</v>
      </c>
      <c r="B15" s="66" t="s">
        <v>188</v>
      </c>
      <c r="C15" s="76" t="s">
        <v>59</v>
      </c>
      <c r="D15" s="75" t="s">
        <v>187</v>
      </c>
      <c r="E15" s="70" t="s">
        <v>186</v>
      </c>
      <c r="F15" s="62" t="s">
        <v>159</v>
      </c>
      <c r="G15" s="74" t="s">
        <v>185</v>
      </c>
      <c r="H15" s="52">
        <v>1</v>
      </c>
      <c r="I15" s="50">
        <v>10</v>
      </c>
      <c r="J15" s="62">
        <v>2</v>
      </c>
      <c r="K15" s="62">
        <f t="shared" si="0"/>
        <v>0</v>
      </c>
      <c r="L15" s="62" t="s">
        <v>33</v>
      </c>
      <c r="M15" s="62"/>
      <c r="N15" s="62" t="s">
        <v>5</v>
      </c>
      <c r="O15" s="62" t="s">
        <v>44</v>
      </c>
      <c r="P15" s="62"/>
      <c r="Q15" s="73"/>
      <c r="R15" s="70" t="s">
        <v>40</v>
      </c>
      <c r="S15" s="62"/>
      <c r="T15" s="62"/>
      <c r="U15" s="73"/>
      <c r="V15" s="70"/>
      <c r="W15" s="72"/>
      <c r="X15" s="71"/>
      <c r="Y15" s="70"/>
    </row>
    <row r="16" spans="1:29" s="69" customFormat="1" ht="25.5" customHeight="1" x14ac:dyDescent="0.25">
      <c r="A16" s="61">
        <v>33</v>
      </c>
      <c r="B16" s="66" t="s">
        <v>184</v>
      </c>
      <c r="C16" s="76" t="s">
        <v>59</v>
      </c>
      <c r="D16" s="75" t="s">
        <v>183</v>
      </c>
      <c r="E16" s="70" t="s">
        <v>182</v>
      </c>
      <c r="F16" s="62" t="s">
        <v>159</v>
      </c>
      <c r="G16" s="74" t="s">
        <v>181</v>
      </c>
      <c r="H16" s="52">
        <v>1</v>
      </c>
      <c r="I16" s="50">
        <v>10</v>
      </c>
      <c r="J16" s="62">
        <v>2</v>
      </c>
      <c r="K16" s="62">
        <f t="shared" si="0"/>
        <v>0</v>
      </c>
      <c r="L16" s="62" t="s">
        <v>33</v>
      </c>
      <c r="M16" s="62"/>
      <c r="N16" s="62" t="s">
        <v>164</v>
      </c>
      <c r="O16" s="62" t="s">
        <v>44</v>
      </c>
      <c r="P16" s="62" t="s">
        <v>180</v>
      </c>
      <c r="Q16" s="73"/>
      <c r="R16" s="70" t="s">
        <v>179</v>
      </c>
      <c r="S16" s="62"/>
      <c r="T16" s="62"/>
      <c r="U16" s="73" t="s">
        <v>178</v>
      </c>
      <c r="V16" s="70"/>
      <c r="W16" s="72"/>
      <c r="X16" s="71"/>
      <c r="Y16" s="70" t="s">
        <v>89</v>
      </c>
    </row>
    <row r="17" spans="1:27" s="69" customFormat="1" ht="25.5" customHeight="1" x14ac:dyDescent="0.25">
      <c r="A17" s="61">
        <v>36</v>
      </c>
      <c r="B17" s="60" t="s">
        <v>177</v>
      </c>
      <c r="C17" s="76" t="s">
        <v>59</v>
      </c>
      <c r="D17" s="75" t="s">
        <v>176</v>
      </c>
      <c r="E17" s="70" t="s">
        <v>175</v>
      </c>
      <c r="F17" s="62" t="s">
        <v>174</v>
      </c>
      <c r="G17" s="74" t="s">
        <v>173</v>
      </c>
      <c r="H17" s="52">
        <v>2</v>
      </c>
      <c r="I17" s="50">
        <v>2</v>
      </c>
      <c r="J17" s="62">
        <v>2</v>
      </c>
      <c r="K17" s="62">
        <f t="shared" si="0"/>
        <v>0</v>
      </c>
      <c r="L17" s="62" t="s">
        <v>33</v>
      </c>
      <c r="M17" s="62">
        <v>2013</v>
      </c>
      <c r="N17" s="62" t="s">
        <v>164</v>
      </c>
      <c r="O17" s="62" t="s">
        <v>44</v>
      </c>
      <c r="P17" s="62" t="s">
        <v>172</v>
      </c>
      <c r="Q17" s="73"/>
      <c r="R17" s="70" t="s">
        <v>83</v>
      </c>
      <c r="S17" s="62"/>
      <c r="T17" s="62"/>
      <c r="U17" s="73" t="s">
        <v>171</v>
      </c>
      <c r="V17" s="70"/>
      <c r="W17" s="72"/>
      <c r="X17" s="71"/>
      <c r="Y17" s="70" t="s">
        <v>170</v>
      </c>
    </row>
    <row r="18" spans="1:27" s="69" customFormat="1" ht="25.5" customHeight="1" x14ac:dyDescent="0.25">
      <c r="A18" s="61">
        <v>37</v>
      </c>
      <c r="B18" s="66" t="s">
        <v>169</v>
      </c>
      <c r="C18" s="76" t="s">
        <v>59</v>
      </c>
      <c r="D18" s="75" t="s">
        <v>168</v>
      </c>
      <c r="E18" s="70" t="s">
        <v>167</v>
      </c>
      <c r="F18" s="62" t="s">
        <v>166</v>
      </c>
      <c r="G18" s="74" t="s">
        <v>165</v>
      </c>
      <c r="H18" s="52">
        <v>1</v>
      </c>
      <c r="I18" s="50">
        <v>10</v>
      </c>
      <c r="J18" s="62">
        <v>3</v>
      </c>
      <c r="K18" s="62">
        <f t="shared" si="0"/>
        <v>0</v>
      </c>
      <c r="L18" s="62" t="s">
        <v>33</v>
      </c>
      <c r="M18" s="62"/>
      <c r="N18" s="62" t="s">
        <v>164</v>
      </c>
      <c r="O18" s="62" t="s">
        <v>44</v>
      </c>
      <c r="P18" s="62" t="s">
        <v>163</v>
      </c>
      <c r="Q18" s="73"/>
      <c r="R18" s="70" t="s">
        <v>40</v>
      </c>
      <c r="S18" s="62"/>
      <c r="T18" s="62"/>
      <c r="U18" s="73"/>
      <c r="V18" s="70"/>
      <c r="W18" s="72"/>
      <c r="X18" s="71"/>
      <c r="Y18" s="70"/>
    </row>
    <row r="19" spans="1:27" s="69" customFormat="1" ht="25.5" customHeight="1" x14ac:dyDescent="0.25">
      <c r="A19" s="61">
        <v>38</v>
      </c>
      <c r="B19" s="66" t="s">
        <v>162</v>
      </c>
      <c r="C19" s="76" t="s">
        <v>59</v>
      </c>
      <c r="D19" s="75" t="s">
        <v>161</v>
      </c>
      <c r="E19" s="70" t="s">
        <v>160</v>
      </c>
      <c r="F19" s="62" t="s">
        <v>159</v>
      </c>
      <c r="G19" s="74" t="s">
        <v>158</v>
      </c>
      <c r="H19" s="52">
        <v>1</v>
      </c>
      <c r="I19" s="50">
        <v>10</v>
      </c>
      <c r="J19" s="62">
        <v>3</v>
      </c>
      <c r="K19" s="62">
        <f t="shared" si="0"/>
        <v>0</v>
      </c>
      <c r="L19" s="62" t="s">
        <v>33</v>
      </c>
      <c r="M19" s="62"/>
      <c r="N19" s="62" t="s">
        <v>5</v>
      </c>
      <c r="O19" s="62" t="s">
        <v>44</v>
      </c>
      <c r="P19" s="62"/>
      <c r="Q19" s="73"/>
      <c r="R19" s="70" t="s">
        <v>40</v>
      </c>
      <c r="S19" s="62"/>
      <c r="T19" s="62"/>
      <c r="U19" s="73" t="s">
        <v>157</v>
      </c>
      <c r="V19" s="70"/>
      <c r="W19" s="72"/>
      <c r="X19" s="71"/>
      <c r="Y19" s="70"/>
    </row>
    <row r="20" spans="1:27" s="69" customFormat="1" ht="25.5" customHeight="1" x14ac:dyDescent="0.25">
      <c r="A20" s="61">
        <v>39</v>
      </c>
      <c r="B20" s="66" t="s">
        <v>156</v>
      </c>
      <c r="C20" s="76" t="s">
        <v>118</v>
      </c>
      <c r="D20" s="75" t="s">
        <v>117</v>
      </c>
      <c r="E20" s="70" t="s">
        <v>155</v>
      </c>
      <c r="F20" s="62" t="s">
        <v>125</v>
      </c>
      <c r="G20" s="74" t="s">
        <v>45</v>
      </c>
      <c r="H20" s="52">
        <v>1</v>
      </c>
      <c r="I20" s="50">
        <v>2</v>
      </c>
      <c r="J20" s="54">
        <v>2</v>
      </c>
      <c r="K20" s="62">
        <f t="shared" si="0"/>
        <v>2</v>
      </c>
      <c r="L20" s="62" t="s">
        <v>124</v>
      </c>
      <c r="M20" s="62" t="s">
        <v>154</v>
      </c>
      <c r="N20" s="62" t="s">
        <v>5</v>
      </c>
      <c r="O20" s="62" t="s">
        <v>31</v>
      </c>
      <c r="P20" s="62" t="s">
        <v>150</v>
      </c>
      <c r="Q20" s="73"/>
      <c r="R20" s="70" t="s">
        <v>14</v>
      </c>
      <c r="S20" s="62" t="s">
        <v>142</v>
      </c>
      <c r="T20" s="62" t="s">
        <v>141</v>
      </c>
      <c r="U20" s="73"/>
      <c r="V20" s="70"/>
      <c r="W20" s="72"/>
      <c r="X20" s="71"/>
      <c r="Y20" s="70"/>
    </row>
    <row r="21" spans="1:27" s="69" customFormat="1" ht="25.5" customHeight="1" thickBot="1" x14ac:dyDescent="0.3">
      <c r="A21" s="61">
        <v>40</v>
      </c>
      <c r="B21" s="66" t="s">
        <v>153</v>
      </c>
      <c r="C21" s="76" t="s">
        <v>118</v>
      </c>
      <c r="D21" s="75" t="s">
        <v>117</v>
      </c>
      <c r="E21" s="70" t="s">
        <v>152</v>
      </c>
      <c r="F21" s="62" t="s">
        <v>125</v>
      </c>
      <c r="G21" s="74" t="s">
        <v>45</v>
      </c>
      <c r="H21" s="52">
        <v>1</v>
      </c>
      <c r="I21" s="50">
        <v>2</v>
      </c>
      <c r="J21" s="54">
        <v>2</v>
      </c>
      <c r="K21" s="62">
        <f t="shared" si="0"/>
        <v>2</v>
      </c>
      <c r="L21" s="62" t="s">
        <v>124</v>
      </c>
      <c r="M21" s="62" t="s">
        <v>151</v>
      </c>
      <c r="N21" s="62" t="s">
        <v>5</v>
      </c>
      <c r="O21" s="62" t="s">
        <v>31</v>
      </c>
      <c r="P21" s="62" t="s">
        <v>150</v>
      </c>
      <c r="Q21" s="73"/>
      <c r="R21" s="70" t="s">
        <v>14</v>
      </c>
      <c r="S21" s="62" t="s">
        <v>142</v>
      </c>
      <c r="T21" s="62" t="s">
        <v>141</v>
      </c>
      <c r="U21" s="73"/>
      <c r="V21" s="70"/>
      <c r="W21" s="72"/>
      <c r="X21" s="71"/>
      <c r="Y21" s="70"/>
    </row>
    <row r="22" spans="1:27" s="69" customFormat="1" ht="25.5" customHeight="1" x14ac:dyDescent="0.25">
      <c r="A22" s="80">
        <v>42</v>
      </c>
      <c r="B22" s="66" t="s">
        <v>149</v>
      </c>
      <c r="C22" s="76" t="s">
        <v>118</v>
      </c>
      <c r="D22" s="75" t="s">
        <v>117</v>
      </c>
      <c r="E22" s="70" t="s">
        <v>148</v>
      </c>
      <c r="F22" s="62" t="s">
        <v>125</v>
      </c>
      <c r="G22" s="74" t="s">
        <v>45</v>
      </c>
      <c r="H22" s="52">
        <v>1</v>
      </c>
      <c r="I22" s="50">
        <v>2</v>
      </c>
      <c r="J22" s="54">
        <v>2</v>
      </c>
      <c r="K22" s="62">
        <f t="shared" si="0"/>
        <v>0</v>
      </c>
      <c r="L22" s="62" t="s">
        <v>124</v>
      </c>
      <c r="M22" s="62" t="s">
        <v>147</v>
      </c>
      <c r="N22" s="62" t="s">
        <v>5</v>
      </c>
      <c r="O22" s="62" t="s">
        <v>44</v>
      </c>
      <c r="P22" s="62"/>
      <c r="Q22" s="73"/>
      <c r="R22" s="70" t="s">
        <v>14</v>
      </c>
      <c r="S22" s="62"/>
      <c r="T22" s="62"/>
      <c r="U22" s="73"/>
      <c r="V22" s="70"/>
      <c r="W22" s="72"/>
      <c r="X22" s="71"/>
      <c r="Y22" s="70"/>
    </row>
    <row r="23" spans="1:27" s="69" customFormat="1" ht="25.5" customHeight="1" x14ac:dyDescent="0.25">
      <c r="A23" s="79">
        <v>41</v>
      </c>
      <c r="B23" s="66" t="s">
        <v>146</v>
      </c>
      <c r="C23" s="82" t="s">
        <v>118</v>
      </c>
      <c r="D23" s="75" t="s">
        <v>117</v>
      </c>
      <c r="E23" s="74" t="s">
        <v>145</v>
      </c>
      <c r="F23" s="62" t="s">
        <v>125</v>
      </c>
      <c r="G23" s="74" t="s">
        <v>45</v>
      </c>
      <c r="H23" s="52">
        <v>1</v>
      </c>
      <c r="I23" s="55">
        <v>2</v>
      </c>
      <c r="J23" s="54">
        <v>2</v>
      </c>
      <c r="K23" s="62">
        <f t="shared" si="0"/>
        <v>2</v>
      </c>
      <c r="L23" s="62" t="s">
        <v>124</v>
      </c>
      <c r="M23" s="62" t="s">
        <v>144</v>
      </c>
      <c r="N23" s="62" t="s">
        <v>5</v>
      </c>
      <c r="O23" s="62" t="s">
        <v>31</v>
      </c>
      <c r="P23" s="62" t="s">
        <v>143</v>
      </c>
      <c r="Q23" s="73"/>
      <c r="R23" s="74" t="s">
        <v>14</v>
      </c>
      <c r="S23" s="62" t="s">
        <v>142</v>
      </c>
      <c r="T23" s="62" t="s">
        <v>141</v>
      </c>
      <c r="U23" s="73"/>
      <c r="V23" s="74"/>
      <c r="W23" s="72"/>
      <c r="X23" s="71"/>
      <c r="Y23" s="74"/>
    </row>
    <row r="24" spans="1:27" s="69" customFormat="1" ht="25.5" customHeight="1" thickBot="1" x14ac:dyDescent="0.3">
      <c r="A24" s="78">
        <v>47</v>
      </c>
      <c r="B24" s="66" t="s">
        <v>140</v>
      </c>
      <c r="C24" s="82" t="s">
        <v>87</v>
      </c>
      <c r="D24" s="75" t="s">
        <v>139</v>
      </c>
      <c r="E24" s="74" t="s">
        <v>138</v>
      </c>
      <c r="F24" s="62" t="s">
        <v>93</v>
      </c>
      <c r="G24" s="74" t="s">
        <v>137</v>
      </c>
      <c r="H24" s="52">
        <v>1</v>
      </c>
      <c r="I24" s="74">
        <v>2</v>
      </c>
      <c r="J24" s="62">
        <v>2</v>
      </c>
      <c r="K24" s="62">
        <f t="shared" si="0"/>
        <v>2</v>
      </c>
      <c r="L24" s="62"/>
      <c r="M24" s="62"/>
      <c r="N24" s="62" t="s">
        <v>5</v>
      </c>
      <c r="O24" s="62" t="s">
        <v>31</v>
      </c>
      <c r="P24" s="62" t="s">
        <v>136</v>
      </c>
      <c r="Q24" s="73"/>
      <c r="R24" s="74" t="s">
        <v>14</v>
      </c>
      <c r="S24" s="62">
        <v>18</v>
      </c>
      <c r="T24" s="62" t="s">
        <v>101</v>
      </c>
      <c r="U24" s="73">
        <v>100000000000</v>
      </c>
      <c r="V24" s="74"/>
      <c r="W24" s="72"/>
      <c r="X24" s="71"/>
      <c r="Y24" s="74" t="s">
        <v>135</v>
      </c>
      <c r="AA24" s="81" t="s">
        <v>134</v>
      </c>
    </row>
    <row r="25" spans="1:27" s="69" customFormat="1" ht="25.5" customHeight="1" x14ac:dyDescent="0.25">
      <c r="A25" s="61">
        <v>43</v>
      </c>
      <c r="B25" s="66" t="s">
        <v>133</v>
      </c>
      <c r="C25" s="76" t="s">
        <v>118</v>
      </c>
      <c r="D25" s="75" t="s">
        <v>117</v>
      </c>
      <c r="E25" s="70" t="s">
        <v>132</v>
      </c>
      <c r="F25" s="62" t="s">
        <v>131</v>
      </c>
      <c r="G25" s="74" t="s">
        <v>130</v>
      </c>
      <c r="H25" s="52">
        <v>1</v>
      </c>
      <c r="I25" s="50">
        <v>2</v>
      </c>
      <c r="J25" s="54">
        <v>2</v>
      </c>
      <c r="K25" s="62">
        <f t="shared" si="0"/>
        <v>0</v>
      </c>
      <c r="L25" s="62" t="s">
        <v>124</v>
      </c>
      <c r="M25" s="62" t="s">
        <v>129</v>
      </c>
      <c r="N25" s="62" t="s">
        <v>5</v>
      </c>
      <c r="O25" s="62" t="s">
        <v>44</v>
      </c>
      <c r="P25" s="62"/>
      <c r="Q25" s="73"/>
      <c r="R25" s="70" t="s">
        <v>14</v>
      </c>
      <c r="S25" s="62" t="s">
        <v>128</v>
      </c>
      <c r="T25" s="62"/>
      <c r="U25" s="73"/>
      <c r="V25" s="70"/>
      <c r="W25" s="72"/>
      <c r="X25" s="71"/>
      <c r="Y25" s="70"/>
    </row>
    <row r="26" spans="1:27" s="69" customFormat="1" ht="25.5" customHeight="1" thickBot="1" x14ac:dyDescent="0.3">
      <c r="A26" s="61">
        <v>44</v>
      </c>
      <c r="B26" s="66" t="s">
        <v>127</v>
      </c>
      <c r="C26" s="76" t="s">
        <v>118</v>
      </c>
      <c r="D26" s="75" t="s">
        <v>117</v>
      </c>
      <c r="E26" s="70" t="s">
        <v>126</v>
      </c>
      <c r="F26" s="62" t="s">
        <v>125</v>
      </c>
      <c r="G26" s="74" t="s">
        <v>45</v>
      </c>
      <c r="H26" s="52">
        <v>1</v>
      </c>
      <c r="I26" s="50">
        <v>2</v>
      </c>
      <c r="J26" s="54">
        <v>2</v>
      </c>
      <c r="K26" s="62">
        <f t="shared" si="0"/>
        <v>0</v>
      </c>
      <c r="L26" s="62" t="s">
        <v>124</v>
      </c>
      <c r="M26" s="62" t="s">
        <v>123</v>
      </c>
      <c r="N26" s="62" t="s">
        <v>5</v>
      </c>
      <c r="O26" s="62" t="s">
        <v>44</v>
      </c>
      <c r="P26" s="62" t="s">
        <v>122</v>
      </c>
      <c r="Q26" s="73"/>
      <c r="R26" s="70" t="s">
        <v>11</v>
      </c>
      <c r="S26" s="62" t="s">
        <v>121</v>
      </c>
      <c r="T26" s="62"/>
      <c r="U26" s="73" t="s">
        <v>120</v>
      </c>
      <c r="V26" s="70"/>
      <c r="W26" s="72"/>
      <c r="X26" s="71"/>
      <c r="Y26" s="70"/>
    </row>
    <row r="27" spans="1:27" s="69" customFormat="1" ht="25.5" customHeight="1" x14ac:dyDescent="0.25">
      <c r="A27" s="80">
        <v>45</v>
      </c>
      <c r="B27" s="66" t="s">
        <v>119</v>
      </c>
      <c r="C27" s="76" t="s">
        <v>118</v>
      </c>
      <c r="D27" s="75" t="s">
        <v>117</v>
      </c>
      <c r="E27" s="70" t="s">
        <v>116</v>
      </c>
      <c r="F27" s="62"/>
      <c r="G27" s="74" t="s">
        <v>115</v>
      </c>
      <c r="H27" s="52">
        <v>1</v>
      </c>
      <c r="I27" s="50">
        <v>6</v>
      </c>
      <c r="J27" s="54">
        <v>3</v>
      </c>
      <c r="K27" s="62">
        <f t="shared" si="0"/>
        <v>6</v>
      </c>
      <c r="L27" s="62"/>
      <c r="M27" s="62" t="s">
        <v>114</v>
      </c>
      <c r="N27" s="62" t="s">
        <v>5</v>
      </c>
      <c r="O27" s="62" t="s">
        <v>31</v>
      </c>
      <c r="P27" s="62" t="s">
        <v>113</v>
      </c>
      <c r="Q27" s="73"/>
      <c r="R27" s="70" t="s">
        <v>29</v>
      </c>
      <c r="S27" s="62" t="s">
        <v>79</v>
      </c>
      <c r="T27" s="62"/>
      <c r="U27" s="73"/>
      <c r="V27" s="70"/>
      <c r="W27" s="72"/>
      <c r="X27" s="71"/>
      <c r="Y27" s="70"/>
    </row>
    <row r="28" spans="1:27" s="69" customFormat="1" ht="25.5" customHeight="1" x14ac:dyDescent="0.25">
      <c r="A28" s="79">
        <v>67</v>
      </c>
      <c r="B28" s="60" t="s">
        <v>112</v>
      </c>
      <c r="C28" s="76" t="s">
        <v>22</v>
      </c>
      <c r="D28" s="75" t="s">
        <v>111</v>
      </c>
      <c r="E28" s="70" t="s">
        <v>110</v>
      </c>
      <c r="F28" s="62"/>
      <c r="G28" s="74"/>
      <c r="H28" s="52"/>
      <c r="I28" s="50">
        <v>6</v>
      </c>
      <c r="J28" s="54">
        <v>1</v>
      </c>
      <c r="K28" s="62">
        <f t="shared" si="0"/>
        <v>6</v>
      </c>
      <c r="L28" s="62"/>
      <c r="M28" s="62"/>
      <c r="N28" s="62" t="s">
        <v>5</v>
      </c>
      <c r="O28" s="62" t="s">
        <v>31</v>
      </c>
      <c r="P28" s="62" t="s">
        <v>109</v>
      </c>
      <c r="Q28" s="73"/>
      <c r="R28" s="68" t="s">
        <v>14</v>
      </c>
      <c r="S28" s="62"/>
      <c r="T28" s="62"/>
      <c r="U28" s="73"/>
      <c r="V28" s="70"/>
      <c r="W28" s="72"/>
      <c r="X28" s="71"/>
      <c r="Y28" s="70"/>
    </row>
    <row r="29" spans="1:27" s="69" customFormat="1" ht="25.5" customHeight="1" thickBot="1" x14ac:dyDescent="0.3">
      <c r="A29" s="78">
        <v>48</v>
      </c>
      <c r="B29" s="66" t="s">
        <v>108</v>
      </c>
      <c r="C29" s="76" t="s">
        <v>87</v>
      </c>
      <c r="D29" s="75" t="s">
        <v>325</v>
      </c>
      <c r="E29" s="70" t="s">
        <v>107</v>
      </c>
      <c r="F29" s="62" t="s">
        <v>93</v>
      </c>
      <c r="G29" s="74" t="s">
        <v>106</v>
      </c>
      <c r="H29" s="52">
        <v>1</v>
      </c>
      <c r="I29" s="70">
        <v>2</v>
      </c>
      <c r="J29" s="62">
        <v>2</v>
      </c>
      <c r="K29" s="62">
        <f t="shared" si="0"/>
        <v>2</v>
      </c>
      <c r="L29" s="62"/>
      <c r="M29" s="62"/>
      <c r="N29" s="62" t="s">
        <v>5</v>
      </c>
      <c r="O29" s="62" t="s">
        <v>31</v>
      </c>
      <c r="P29" s="62" t="s">
        <v>105</v>
      </c>
      <c r="Q29" s="73"/>
      <c r="R29" s="70" t="s">
        <v>14</v>
      </c>
      <c r="S29" s="62">
        <v>18</v>
      </c>
      <c r="T29" s="62" t="s">
        <v>101</v>
      </c>
      <c r="U29" s="73">
        <v>100000000000</v>
      </c>
      <c r="V29" s="70"/>
      <c r="W29" s="72"/>
      <c r="X29" s="71"/>
      <c r="Y29" s="70" t="s">
        <v>89</v>
      </c>
    </row>
    <row r="30" spans="1:27" s="69" customFormat="1" ht="25.5" customHeight="1" x14ac:dyDescent="0.25">
      <c r="A30" s="61">
        <v>49</v>
      </c>
      <c r="B30" s="60" t="s">
        <v>104</v>
      </c>
      <c r="C30" s="76" t="s">
        <v>87</v>
      </c>
      <c r="D30" s="75" t="s">
        <v>103</v>
      </c>
      <c r="E30" s="70" t="s">
        <v>102</v>
      </c>
      <c r="F30" s="62" t="s">
        <v>93</v>
      </c>
      <c r="G30" s="74"/>
      <c r="H30" s="52">
        <v>2</v>
      </c>
      <c r="I30" s="70">
        <v>2</v>
      </c>
      <c r="J30" s="62">
        <v>2</v>
      </c>
      <c r="K30" s="62">
        <f t="shared" si="0"/>
        <v>2</v>
      </c>
      <c r="L30" s="62"/>
      <c r="M30" s="62"/>
      <c r="N30" s="62" t="s">
        <v>5</v>
      </c>
      <c r="O30" s="62" t="s">
        <v>31</v>
      </c>
      <c r="P30" s="62"/>
      <c r="Q30" s="73"/>
      <c r="R30" s="70" t="s">
        <v>14</v>
      </c>
      <c r="S30" s="62">
        <v>18</v>
      </c>
      <c r="T30" s="62" t="s">
        <v>101</v>
      </c>
      <c r="U30" s="73">
        <v>100000000000</v>
      </c>
      <c r="V30" s="70"/>
      <c r="W30" s="72"/>
      <c r="X30" s="71"/>
      <c r="Y30" s="70" t="s">
        <v>89</v>
      </c>
    </row>
    <row r="31" spans="1:27" s="69" customFormat="1" ht="25.5" customHeight="1" x14ac:dyDescent="0.25">
      <c r="A31" s="61">
        <v>50</v>
      </c>
      <c r="B31" s="66" t="s">
        <v>100</v>
      </c>
      <c r="C31" s="76" t="s">
        <v>87</v>
      </c>
      <c r="D31" s="75" t="s">
        <v>99</v>
      </c>
      <c r="E31" s="50" t="s">
        <v>98</v>
      </c>
      <c r="F31" s="62" t="s">
        <v>93</v>
      </c>
      <c r="G31" s="74" t="s">
        <v>97</v>
      </c>
      <c r="H31" s="52">
        <v>1</v>
      </c>
      <c r="I31" s="70">
        <v>2</v>
      </c>
      <c r="J31" s="62">
        <v>2</v>
      </c>
      <c r="K31" s="62">
        <f t="shared" si="0"/>
        <v>2</v>
      </c>
      <c r="L31" s="62"/>
      <c r="M31" s="62"/>
      <c r="N31" s="62" t="s">
        <v>5</v>
      </c>
      <c r="O31" s="62" t="s">
        <v>31</v>
      </c>
      <c r="P31" s="62"/>
      <c r="Q31" s="73"/>
      <c r="R31" s="70" t="s">
        <v>14</v>
      </c>
      <c r="S31" s="62">
        <v>18</v>
      </c>
      <c r="T31" s="62" t="s">
        <v>90</v>
      </c>
      <c r="U31" s="77">
        <v>1000000000</v>
      </c>
      <c r="V31" s="70"/>
      <c r="W31" s="72"/>
      <c r="X31" s="71"/>
      <c r="Y31" s="70" t="s">
        <v>89</v>
      </c>
    </row>
    <row r="32" spans="1:27" s="69" customFormat="1" ht="25.5" customHeight="1" x14ac:dyDescent="0.25">
      <c r="A32" s="61">
        <v>51</v>
      </c>
      <c r="B32" s="60" t="s">
        <v>96</v>
      </c>
      <c r="C32" s="76" t="s">
        <v>87</v>
      </c>
      <c r="D32" s="75" t="s">
        <v>95</v>
      </c>
      <c r="E32" s="70" t="s">
        <v>94</v>
      </c>
      <c r="F32" s="62" t="s">
        <v>93</v>
      </c>
      <c r="G32" s="74" t="s">
        <v>92</v>
      </c>
      <c r="H32" s="52">
        <v>2</v>
      </c>
      <c r="I32" s="70">
        <v>2</v>
      </c>
      <c r="J32" s="62">
        <v>2</v>
      </c>
      <c r="K32" s="62">
        <f t="shared" si="0"/>
        <v>2</v>
      </c>
      <c r="L32" s="62"/>
      <c r="M32" s="62"/>
      <c r="N32" s="62" t="s">
        <v>5</v>
      </c>
      <c r="O32" s="62" t="s">
        <v>31</v>
      </c>
      <c r="P32" s="62" t="s">
        <v>91</v>
      </c>
      <c r="Q32" s="73"/>
      <c r="R32" s="70" t="s">
        <v>14</v>
      </c>
      <c r="S32" s="62">
        <v>18</v>
      </c>
      <c r="T32" s="62" t="s">
        <v>90</v>
      </c>
      <c r="U32" s="73">
        <v>100000000000</v>
      </c>
      <c r="V32" s="70"/>
      <c r="W32" s="72"/>
      <c r="X32" s="71"/>
      <c r="Y32" s="70" t="s">
        <v>89</v>
      </c>
    </row>
    <row r="33" spans="1:27" s="33" customFormat="1" ht="25.5" customHeight="1" x14ac:dyDescent="0.25">
      <c r="A33" s="61">
        <v>53</v>
      </c>
      <c r="B33" s="66" t="s">
        <v>88</v>
      </c>
      <c r="C33" s="64" t="s">
        <v>87</v>
      </c>
      <c r="D33" s="63" t="s">
        <v>86</v>
      </c>
      <c r="E33" s="50" t="s">
        <v>85</v>
      </c>
      <c r="F33" s="54" t="s">
        <v>84</v>
      </c>
      <c r="G33" s="55" t="s">
        <v>45</v>
      </c>
      <c r="H33" s="52">
        <v>1</v>
      </c>
      <c r="I33" s="50">
        <v>4</v>
      </c>
      <c r="J33" s="54">
        <v>2</v>
      </c>
      <c r="K33" s="62">
        <f t="shared" si="0"/>
        <v>0</v>
      </c>
      <c r="L33" s="54" t="s">
        <v>33</v>
      </c>
      <c r="M33" s="54" t="s">
        <v>32</v>
      </c>
      <c r="N33" s="54" t="s">
        <v>5</v>
      </c>
      <c r="O33" s="54" t="s">
        <v>44</v>
      </c>
      <c r="P33" s="54"/>
      <c r="Q33" s="53"/>
      <c r="R33" s="68" t="s">
        <v>83</v>
      </c>
      <c r="S33" s="54"/>
      <c r="T33" s="54"/>
      <c r="U33" s="53"/>
      <c r="V33" s="50"/>
      <c r="W33" s="52"/>
      <c r="X33" s="51"/>
      <c r="Y33" s="50"/>
      <c r="AA33" s="67"/>
    </row>
    <row r="34" spans="1:27" s="33" customFormat="1" ht="25.5" customHeight="1" x14ac:dyDescent="0.25">
      <c r="A34" s="61">
        <v>54</v>
      </c>
      <c r="B34" s="66" t="s">
        <v>82</v>
      </c>
      <c r="C34" s="64" t="s">
        <v>22</v>
      </c>
      <c r="D34" s="63" t="s">
        <v>37</v>
      </c>
      <c r="E34" s="50" t="s">
        <v>81</v>
      </c>
      <c r="F34" s="54" t="s">
        <v>35</v>
      </c>
      <c r="G34" s="55" t="s">
        <v>34</v>
      </c>
      <c r="H34" s="52">
        <v>1</v>
      </c>
      <c r="I34" s="50">
        <v>8</v>
      </c>
      <c r="J34" s="54">
        <v>4</v>
      </c>
      <c r="K34" s="62">
        <f t="shared" si="0"/>
        <v>8</v>
      </c>
      <c r="L34" s="54" t="s">
        <v>33</v>
      </c>
      <c r="M34" s="54"/>
      <c r="N34" s="54" t="s">
        <v>5</v>
      </c>
      <c r="O34" s="54" t="s">
        <v>31</v>
      </c>
      <c r="P34" s="54" t="s">
        <v>80</v>
      </c>
      <c r="Q34" s="53"/>
      <c r="R34" s="50" t="s">
        <v>29</v>
      </c>
      <c r="S34" s="54" t="s">
        <v>79</v>
      </c>
      <c r="T34" s="54">
        <v>200</v>
      </c>
      <c r="U34" s="65">
        <v>50000000000</v>
      </c>
      <c r="V34" s="50"/>
      <c r="W34" s="52"/>
      <c r="X34" s="51"/>
      <c r="Y34" s="50"/>
    </row>
    <row r="35" spans="1:27" s="33" customFormat="1" ht="25.5" customHeight="1" x14ac:dyDescent="0.25">
      <c r="A35" s="61">
        <v>55</v>
      </c>
      <c r="B35" s="66" t="s">
        <v>78</v>
      </c>
      <c r="C35" s="64" t="s">
        <v>22</v>
      </c>
      <c r="D35" s="63" t="s">
        <v>42</v>
      </c>
      <c r="E35" s="50" t="s">
        <v>77</v>
      </c>
      <c r="F35" s="54" t="s">
        <v>35</v>
      </c>
      <c r="G35" s="55" t="s">
        <v>34</v>
      </c>
      <c r="H35" s="52">
        <v>1</v>
      </c>
      <c r="I35" s="50">
        <v>3</v>
      </c>
      <c r="J35" s="54">
        <v>1</v>
      </c>
      <c r="K35" s="62">
        <f t="shared" si="0"/>
        <v>0</v>
      </c>
      <c r="L35" s="54" t="s">
        <v>33</v>
      </c>
      <c r="M35" s="54"/>
      <c r="N35" s="54" t="s">
        <v>5</v>
      </c>
      <c r="O35" s="54" t="s">
        <v>44</v>
      </c>
      <c r="P35" s="54" t="s">
        <v>76</v>
      </c>
      <c r="Q35" s="53"/>
      <c r="R35" s="50" t="s">
        <v>40</v>
      </c>
      <c r="S35" s="54" t="s">
        <v>40</v>
      </c>
      <c r="T35" s="54" t="s">
        <v>49</v>
      </c>
      <c r="U35" s="53" t="s">
        <v>69</v>
      </c>
      <c r="V35" s="50"/>
      <c r="W35" s="52"/>
      <c r="X35" s="51"/>
      <c r="Y35" s="50"/>
    </row>
    <row r="36" spans="1:27" s="33" customFormat="1" ht="25.5" customHeight="1" x14ac:dyDescent="0.25">
      <c r="A36" s="61">
        <v>56</v>
      </c>
      <c r="B36" s="66" t="s">
        <v>75</v>
      </c>
      <c r="C36" s="64" t="s">
        <v>22</v>
      </c>
      <c r="D36" s="63" t="s">
        <v>51</v>
      </c>
      <c r="E36" s="50" t="s">
        <v>74</v>
      </c>
      <c r="F36" s="54"/>
      <c r="G36" s="55"/>
      <c r="H36" s="52">
        <v>1</v>
      </c>
      <c r="I36" s="50">
        <v>22</v>
      </c>
      <c r="J36" s="54">
        <v>10</v>
      </c>
      <c r="K36" s="62">
        <f t="shared" si="0"/>
        <v>0</v>
      </c>
      <c r="L36" s="54" t="s">
        <v>33</v>
      </c>
      <c r="M36" s="54"/>
      <c r="N36" s="54" t="s">
        <v>5</v>
      </c>
      <c r="O36" s="54" t="s">
        <v>44</v>
      </c>
      <c r="P36" s="54"/>
      <c r="Q36" s="53"/>
      <c r="R36" s="50" t="s">
        <v>40</v>
      </c>
      <c r="S36" s="54" t="s">
        <v>40</v>
      </c>
      <c r="T36" s="54" t="s">
        <v>49</v>
      </c>
      <c r="U36" s="53" t="s">
        <v>69</v>
      </c>
      <c r="V36" s="50"/>
      <c r="W36" s="52"/>
      <c r="X36" s="51"/>
      <c r="Y36" s="50"/>
    </row>
    <row r="37" spans="1:27" s="33" customFormat="1" ht="25.5" customHeight="1" x14ac:dyDescent="0.25">
      <c r="A37" s="61">
        <v>57</v>
      </c>
      <c r="B37" s="60" t="s">
        <v>73</v>
      </c>
      <c r="C37" s="64" t="s">
        <v>22</v>
      </c>
      <c r="D37" s="63" t="s">
        <v>42</v>
      </c>
      <c r="E37" s="50" t="s">
        <v>72</v>
      </c>
      <c r="F37" s="54" t="s">
        <v>35</v>
      </c>
      <c r="G37" s="55" t="s">
        <v>34</v>
      </c>
      <c r="H37" s="52">
        <v>2</v>
      </c>
      <c r="I37" s="50">
        <v>6</v>
      </c>
      <c r="J37" s="54">
        <v>3</v>
      </c>
      <c r="K37" s="62">
        <f t="shared" si="0"/>
        <v>0</v>
      </c>
      <c r="L37" s="54" t="s">
        <v>33</v>
      </c>
      <c r="M37" s="54" t="s">
        <v>71</v>
      </c>
      <c r="N37" s="54" t="s">
        <v>5</v>
      </c>
      <c r="O37" s="54" t="s">
        <v>44</v>
      </c>
      <c r="P37" s="54" t="s">
        <v>70</v>
      </c>
      <c r="Q37" s="53"/>
      <c r="R37" s="50" t="s">
        <v>40</v>
      </c>
      <c r="S37" s="54" t="s">
        <v>40</v>
      </c>
      <c r="T37" s="54" t="s">
        <v>49</v>
      </c>
      <c r="U37" s="53" t="s">
        <v>69</v>
      </c>
      <c r="V37" s="50"/>
      <c r="W37" s="52"/>
      <c r="X37" s="51"/>
      <c r="Y37" s="50"/>
    </row>
    <row r="38" spans="1:27" s="33" customFormat="1" ht="25.5" customHeight="1" x14ac:dyDescent="0.25">
      <c r="A38" s="61">
        <v>59</v>
      </c>
      <c r="B38" s="66" t="s">
        <v>68</v>
      </c>
      <c r="C38" s="64" t="s">
        <v>22</v>
      </c>
      <c r="D38" s="63" t="s">
        <v>67</v>
      </c>
      <c r="E38" s="50" t="s">
        <v>66</v>
      </c>
      <c r="F38" s="54" t="s">
        <v>35</v>
      </c>
      <c r="G38" s="55" t="s">
        <v>34</v>
      </c>
      <c r="H38" s="52">
        <v>1</v>
      </c>
      <c r="I38" s="50">
        <v>6</v>
      </c>
      <c r="J38" s="54">
        <v>3</v>
      </c>
      <c r="K38" s="62">
        <f t="shared" si="0"/>
        <v>0</v>
      </c>
      <c r="L38" s="54" t="s">
        <v>33</v>
      </c>
      <c r="M38" s="54" t="s">
        <v>32</v>
      </c>
      <c r="N38" s="54" t="s">
        <v>5</v>
      </c>
      <c r="O38" s="54" t="s">
        <v>44</v>
      </c>
      <c r="P38" s="54"/>
      <c r="Q38" s="53"/>
      <c r="R38" s="50" t="s">
        <v>11</v>
      </c>
      <c r="S38" s="54">
        <v>7</v>
      </c>
      <c r="T38" s="54" t="s">
        <v>65</v>
      </c>
      <c r="U38" s="65">
        <v>100000000000</v>
      </c>
      <c r="V38" s="50"/>
      <c r="W38" s="52"/>
      <c r="X38" s="51"/>
      <c r="Y38" s="50"/>
    </row>
    <row r="39" spans="1:27" s="33" customFormat="1" ht="25.5" customHeight="1" x14ac:dyDescent="0.25">
      <c r="A39" s="61">
        <v>60</v>
      </c>
      <c r="B39" s="60" t="s">
        <v>64</v>
      </c>
      <c r="C39" s="64" t="s">
        <v>22</v>
      </c>
      <c r="D39" s="63" t="s">
        <v>63</v>
      </c>
      <c r="E39" s="50" t="s">
        <v>62</v>
      </c>
      <c r="F39" s="54"/>
      <c r="G39" s="55" t="s">
        <v>45</v>
      </c>
      <c r="H39" s="52">
        <v>2</v>
      </c>
      <c r="I39" s="50">
        <v>4</v>
      </c>
      <c r="J39" s="54">
        <v>3</v>
      </c>
      <c r="K39" s="62">
        <f t="shared" si="0"/>
        <v>0</v>
      </c>
      <c r="L39" s="54" t="s">
        <v>33</v>
      </c>
      <c r="M39" s="54" t="s">
        <v>32</v>
      </c>
      <c r="N39" s="54" t="s">
        <v>5</v>
      </c>
      <c r="O39" s="54" t="s">
        <v>44</v>
      </c>
      <c r="P39" s="54"/>
      <c r="Q39" s="53"/>
      <c r="R39" s="50" t="s">
        <v>29</v>
      </c>
      <c r="S39" s="54">
        <v>73</v>
      </c>
      <c r="T39" s="54" t="s">
        <v>61</v>
      </c>
      <c r="U39" s="65">
        <v>4000000000</v>
      </c>
      <c r="V39" s="50"/>
      <c r="W39" s="52"/>
      <c r="X39" s="51"/>
      <c r="Y39" s="50"/>
    </row>
    <row r="40" spans="1:27" s="33" customFormat="1" ht="25.5" customHeight="1" x14ac:dyDescent="0.25">
      <c r="A40" s="61">
        <v>61</v>
      </c>
      <c r="B40" s="66" t="s">
        <v>60</v>
      </c>
      <c r="C40" s="64" t="s">
        <v>59</v>
      </c>
      <c r="D40" s="63" t="s">
        <v>58</v>
      </c>
      <c r="E40" s="50" t="s">
        <v>57</v>
      </c>
      <c r="F40" s="54"/>
      <c r="G40" s="55" t="s">
        <v>45</v>
      </c>
      <c r="H40" s="52">
        <v>1</v>
      </c>
      <c r="I40" s="50">
        <v>6</v>
      </c>
      <c r="J40" s="54">
        <v>3</v>
      </c>
      <c r="K40" s="62">
        <f t="shared" si="0"/>
        <v>6</v>
      </c>
      <c r="L40" s="54" t="s">
        <v>33</v>
      </c>
      <c r="M40" s="54" t="s">
        <v>56</v>
      </c>
      <c r="N40" s="54" t="s">
        <v>5</v>
      </c>
      <c r="O40" s="54" t="s">
        <v>31</v>
      </c>
      <c r="P40" s="54"/>
      <c r="Q40" s="53"/>
      <c r="R40" s="50" t="s">
        <v>55</v>
      </c>
      <c r="S40" s="54" t="s">
        <v>54</v>
      </c>
      <c r="T40" s="54" t="s">
        <v>49</v>
      </c>
      <c r="U40" s="53" t="s">
        <v>53</v>
      </c>
      <c r="V40" s="50"/>
      <c r="W40" s="52"/>
      <c r="X40" s="51"/>
      <c r="Y40" s="50"/>
    </row>
    <row r="41" spans="1:27" s="33" customFormat="1" ht="25.5" customHeight="1" x14ac:dyDescent="0.25">
      <c r="A41" s="61">
        <v>62</v>
      </c>
      <c r="B41" s="66" t="s">
        <v>52</v>
      </c>
      <c r="C41" s="64" t="s">
        <v>22</v>
      </c>
      <c r="D41" s="63" t="s">
        <v>51</v>
      </c>
      <c r="E41" s="50" t="s">
        <v>50</v>
      </c>
      <c r="F41" s="54"/>
      <c r="G41" s="55" t="s">
        <v>45</v>
      </c>
      <c r="H41" s="52">
        <v>1</v>
      </c>
      <c r="I41" s="50">
        <v>6</v>
      </c>
      <c r="J41" s="54">
        <v>3</v>
      </c>
      <c r="K41" s="62">
        <f t="shared" si="0"/>
        <v>0</v>
      </c>
      <c r="L41" s="54" t="s">
        <v>33</v>
      </c>
      <c r="M41" s="54"/>
      <c r="N41" s="54" t="s">
        <v>5</v>
      </c>
      <c r="O41" s="54" t="s">
        <v>44</v>
      </c>
      <c r="P41" s="54"/>
      <c r="Q41" s="53"/>
      <c r="R41" s="50" t="s">
        <v>40</v>
      </c>
      <c r="S41" s="54" t="s">
        <v>40</v>
      </c>
      <c r="T41" s="54" t="s">
        <v>49</v>
      </c>
      <c r="U41" s="65">
        <v>1000000000</v>
      </c>
      <c r="V41" s="50"/>
      <c r="W41" s="52"/>
      <c r="X41" s="51"/>
      <c r="Y41" s="50"/>
    </row>
    <row r="42" spans="1:27" s="33" customFormat="1" ht="25.5" customHeight="1" x14ac:dyDescent="0.25">
      <c r="A42" s="61">
        <v>63</v>
      </c>
      <c r="B42" s="66" t="s">
        <v>48</v>
      </c>
      <c r="C42" s="64" t="s">
        <v>22</v>
      </c>
      <c r="D42" s="63" t="s">
        <v>47</v>
      </c>
      <c r="E42" s="50" t="s">
        <v>46</v>
      </c>
      <c r="F42" s="54"/>
      <c r="G42" s="55" t="s">
        <v>45</v>
      </c>
      <c r="H42" s="52">
        <v>1</v>
      </c>
      <c r="I42" s="50">
        <v>5</v>
      </c>
      <c r="J42" s="54">
        <v>3</v>
      </c>
      <c r="K42" s="62">
        <f t="shared" si="0"/>
        <v>0</v>
      </c>
      <c r="L42" s="54" t="s">
        <v>33</v>
      </c>
      <c r="M42" s="54" t="s">
        <v>32</v>
      </c>
      <c r="N42" s="54" t="s">
        <v>5</v>
      </c>
      <c r="O42" s="54" t="s">
        <v>44</v>
      </c>
      <c r="P42" s="54"/>
      <c r="Q42" s="53"/>
      <c r="R42" s="50" t="s">
        <v>40</v>
      </c>
      <c r="S42" s="54" t="s">
        <v>40</v>
      </c>
      <c r="T42" s="54" t="s">
        <v>40</v>
      </c>
      <c r="U42" s="65">
        <v>1000000000</v>
      </c>
      <c r="V42" s="50"/>
      <c r="W42" s="52"/>
      <c r="X42" s="51"/>
      <c r="Y42" s="50"/>
    </row>
    <row r="43" spans="1:27" s="33" customFormat="1" ht="25.5" customHeight="1" x14ac:dyDescent="0.25">
      <c r="A43" s="61">
        <v>64</v>
      </c>
      <c r="B43" s="66" t="s">
        <v>43</v>
      </c>
      <c r="C43" s="64" t="s">
        <v>22</v>
      </c>
      <c r="D43" s="63" t="s">
        <v>42</v>
      </c>
      <c r="E43" s="50" t="s">
        <v>41</v>
      </c>
      <c r="F43" s="54" t="s">
        <v>35</v>
      </c>
      <c r="G43" s="55" t="s">
        <v>34</v>
      </c>
      <c r="H43" s="52">
        <v>1</v>
      </c>
      <c r="I43" s="50">
        <v>5</v>
      </c>
      <c r="J43" s="54">
        <v>3</v>
      </c>
      <c r="K43" s="62">
        <f t="shared" si="0"/>
        <v>5</v>
      </c>
      <c r="L43" s="54" t="s">
        <v>33</v>
      </c>
      <c r="M43" s="54" t="s">
        <v>32</v>
      </c>
      <c r="N43" s="54" t="s">
        <v>5</v>
      </c>
      <c r="O43" s="54" t="s">
        <v>31</v>
      </c>
      <c r="P43" s="54"/>
      <c r="Q43" s="53"/>
      <c r="R43" s="50" t="s">
        <v>40</v>
      </c>
      <c r="S43" s="54" t="s">
        <v>40</v>
      </c>
      <c r="T43" s="54" t="s">
        <v>39</v>
      </c>
      <c r="U43" s="65">
        <v>1000000000</v>
      </c>
      <c r="V43" s="50"/>
      <c r="W43" s="52"/>
      <c r="X43" s="51"/>
      <c r="Y43" s="50"/>
    </row>
    <row r="44" spans="1:27" s="33" customFormat="1" ht="25.5" customHeight="1" x14ac:dyDescent="0.25">
      <c r="A44" s="61">
        <v>66</v>
      </c>
      <c r="B44" s="60" t="s">
        <v>38</v>
      </c>
      <c r="C44" s="64" t="s">
        <v>22</v>
      </c>
      <c r="D44" s="63" t="s">
        <v>37</v>
      </c>
      <c r="E44" s="50" t="s">
        <v>36</v>
      </c>
      <c r="F44" s="54" t="s">
        <v>35</v>
      </c>
      <c r="G44" s="55" t="s">
        <v>34</v>
      </c>
      <c r="H44" s="52">
        <v>2</v>
      </c>
      <c r="I44" s="50">
        <v>6</v>
      </c>
      <c r="J44" s="54">
        <v>3</v>
      </c>
      <c r="K44" s="62">
        <f t="shared" si="0"/>
        <v>6</v>
      </c>
      <c r="L44" s="54" t="s">
        <v>33</v>
      </c>
      <c r="M44" s="54" t="s">
        <v>32</v>
      </c>
      <c r="N44" s="54" t="s">
        <v>5</v>
      </c>
      <c r="O44" s="54" t="s">
        <v>31</v>
      </c>
      <c r="P44" s="54" t="s">
        <v>30</v>
      </c>
      <c r="Q44" s="53"/>
      <c r="R44" s="50" t="s">
        <v>29</v>
      </c>
      <c r="S44" s="54" t="s">
        <v>28</v>
      </c>
      <c r="T44" s="54" t="s">
        <v>28</v>
      </c>
      <c r="U44" s="53" t="s">
        <v>28</v>
      </c>
      <c r="V44" s="50"/>
      <c r="W44" s="52"/>
      <c r="X44" s="51"/>
      <c r="Y44" s="50"/>
    </row>
    <row r="45" spans="1:27" s="33" customFormat="1" ht="25.5" customHeight="1" x14ac:dyDescent="0.25">
      <c r="A45" s="61">
        <v>65</v>
      </c>
      <c r="B45" s="60" t="s">
        <v>27</v>
      </c>
      <c r="C45" s="59" t="s">
        <v>22</v>
      </c>
      <c r="D45" s="58" t="s">
        <v>26</v>
      </c>
      <c r="E45" s="57" t="s">
        <v>25</v>
      </c>
      <c r="F45" s="54"/>
      <c r="G45" s="56" t="s">
        <v>24</v>
      </c>
      <c r="H45" s="52">
        <v>1</v>
      </c>
      <c r="I45" s="50">
        <v>3</v>
      </c>
      <c r="J45" s="54"/>
      <c r="K45" s="55"/>
      <c r="L45" s="54"/>
      <c r="M45" s="54"/>
      <c r="N45" s="54"/>
      <c r="O45" s="54"/>
      <c r="P45" s="54"/>
      <c r="Q45" s="53"/>
      <c r="R45" s="50"/>
      <c r="S45" s="54"/>
      <c r="T45" s="54"/>
      <c r="U45" s="53"/>
      <c r="V45" s="50"/>
      <c r="W45" s="52"/>
      <c r="X45" s="51"/>
      <c r="Y45" s="50"/>
    </row>
    <row r="46" spans="1:27" s="33" customFormat="1" ht="25.5" customHeight="1" x14ac:dyDescent="0.25">
      <c r="A46" s="61">
        <v>68</v>
      </c>
      <c r="B46" s="60" t="s">
        <v>23</v>
      </c>
      <c r="C46" s="59" t="s">
        <v>22</v>
      </c>
      <c r="D46" s="58" t="s">
        <v>21</v>
      </c>
      <c r="E46" s="57" t="s">
        <v>20</v>
      </c>
      <c r="F46" s="54"/>
      <c r="G46" s="56"/>
      <c r="H46" s="52">
        <v>1</v>
      </c>
      <c r="I46" s="50">
        <v>6</v>
      </c>
      <c r="J46" s="54">
        <v>2</v>
      </c>
      <c r="K46" s="55"/>
      <c r="L46" s="54"/>
      <c r="M46" s="54"/>
      <c r="N46" s="54"/>
      <c r="O46" s="54"/>
      <c r="P46" s="54"/>
      <c r="Q46" s="53"/>
      <c r="R46" s="50"/>
      <c r="S46" s="54"/>
      <c r="T46" s="54"/>
      <c r="U46" s="53"/>
      <c r="V46" s="50"/>
      <c r="W46" s="52"/>
      <c r="X46" s="51"/>
      <c r="Y46" s="50"/>
    </row>
    <row r="47" spans="1:27" s="33" customFormat="1" ht="25.5" customHeight="1" x14ac:dyDescent="0.25">
      <c r="A47" s="61">
        <v>70</v>
      </c>
      <c r="B47" s="60" t="s">
        <v>307</v>
      </c>
      <c r="C47" s="59" t="s">
        <v>22</v>
      </c>
      <c r="D47" s="58" t="s">
        <v>308</v>
      </c>
      <c r="E47" s="57" t="s">
        <v>309</v>
      </c>
      <c r="F47" s="54"/>
      <c r="G47" s="56" t="s">
        <v>24</v>
      </c>
      <c r="H47" s="52"/>
      <c r="I47" s="50">
        <v>1</v>
      </c>
      <c r="J47" s="54">
        <v>1</v>
      </c>
      <c r="K47" s="55"/>
      <c r="L47" s="54"/>
      <c r="M47" s="54"/>
      <c r="N47" s="54" t="s">
        <v>5</v>
      </c>
      <c r="O47" s="54" t="s">
        <v>31</v>
      </c>
      <c r="P47" s="54"/>
      <c r="Q47" s="53"/>
      <c r="R47" s="50" t="s">
        <v>29</v>
      </c>
      <c r="S47" s="54"/>
      <c r="T47" s="54"/>
      <c r="U47" s="53"/>
      <c r="V47" s="50"/>
      <c r="W47" s="52"/>
      <c r="X47" s="51"/>
      <c r="Y47" s="50"/>
    </row>
    <row r="48" spans="1:27" s="33" customFormat="1" ht="25.5" customHeight="1" thickBot="1" x14ac:dyDescent="0.3">
      <c r="A48" s="61">
        <v>69</v>
      </c>
      <c r="B48" s="60" t="s">
        <v>285</v>
      </c>
      <c r="C48" s="59" t="s">
        <v>87</v>
      </c>
      <c r="D48" s="58" t="s">
        <v>286</v>
      </c>
      <c r="E48" s="57" t="s">
        <v>287</v>
      </c>
      <c r="F48" s="54"/>
      <c r="G48" s="56"/>
      <c r="H48" s="52"/>
      <c r="I48" s="50"/>
      <c r="J48" s="54"/>
      <c r="K48" s="55"/>
      <c r="L48" s="54"/>
      <c r="M48" s="54"/>
      <c r="N48" s="54"/>
      <c r="O48" s="54"/>
      <c r="P48" s="54"/>
      <c r="Q48" s="53"/>
      <c r="R48" s="50"/>
      <c r="S48" s="54"/>
      <c r="T48" s="54"/>
      <c r="U48" s="53"/>
      <c r="V48" s="50"/>
      <c r="W48" s="52"/>
      <c r="X48" s="51"/>
      <c r="Y48" s="50"/>
    </row>
    <row r="49" spans="1:25" s="43" customFormat="1" ht="25.5" customHeight="1" thickTop="1" thickBot="1" x14ac:dyDescent="0.3">
      <c r="A49" s="49">
        <v>71</v>
      </c>
      <c r="B49" s="141" t="s">
        <v>323</v>
      </c>
      <c r="C49" s="142" t="s">
        <v>87</v>
      </c>
      <c r="D49" s="143" t="s">
        <v>286</v>
      </c>
      <c r="E49" s="144" t="s">
        <v>324</v>
      </c>
      <c r="F49" s="48"/>
      <c r="G49" s="44"/>
      <c r="H49" s="46"/>
      <c r="J49" s="48"/>
      <c r="K49" s="48"/>
      <c r="L49" s="48"/>
      <c r="M49" s="48"/>
      <c r="N49" s="48"/>
      <c r="O49" s="48"/>
      <c r="P49" s="48"/>
      <c r="Q49" s="47"/>
      <c r="R49" s="44"/>
      <c r="S49" s="48"/>
      <c r="T49" s="48"/>
      <c r="U49" s="47"/>
      <c r="V49" s="44"/>
      <c r="W49" s="46"/>
      <c r="X49" s="45"/>
      <c r="Y49" s="44"/>
    </row>
    <row r="50" spans="1:25" s="60" customFormat="1" ht="25.5" customHeight="1" thickTop="1" x14ac:dyDescent="0.25">
      <c r="A50" s="61">
        <v>73</v>
      </c>
      <c r="B50" s="66" t="s">
        <v>337</v>
      </c>
      <c r="C50" s="59" t="s">
        <v>338</v>
      </c>
      <c r="D50" s="58" t="s">
        <v>339</v>
      </c>
      <c r="E50" s="56" t="s">
        <v>340</v>
      </c>
      <c r="F50" s="156"/>
      <c r="G50" s="56" t="s">
        <v>24</v>
      </c>
      <c r="H50" s="157"/>
      <c r="I50" s="55"/>
      <c r="J50" s="156"/>
      <c r="K50" s="156"/>
      <c r="L50" s="156"/>
      <c r="M50" s="156"/>
      <c r="N50" s="156"/>
      <c r="O50" s="156"/>
      <c r="P50" s="156"/>
      <c r="Q50" s="158"/>
      <c r="R50" s="55"/>
      <c r="S50" s="156"/>
      <c r="T50" s="156"/>
      <c r="U50" s="158"/>
      <c r="V50" s="55"/>
      <c r="W50" s="157"/>
      <c r="X50" s="159"/>
      <c r="Y50" s="55"/>
    </row>
    <row r="51" spans="1:25" s="60" customFormat="1" ht="25.5" customHeight="1" x14ac:dyDescent="0.25">
      <c r="A51" s="61"/>
      <c r="B51" s="66"/>
      <c r="C51" s="59"/>
      <c r="D51" s="58"/>
      <c r="E51" s="56"/>
      <c r="F51" s="156"/>
      <c r="G51" s="55"/>
      <c r="H51" s="157"/>
      <c r="I51" s="55"/>
      <c r="J51" s="156"/>
      <c r="K51" s="156"/>
      <c r="L51" s="156"/>
      <c r="M51" s="156"/>
      <c r="N51" s="156"/>
      <c r="O51" s="156"/>
      <c r="P51" s="156"/>
      <c r="Q51" s="158"/>
      <c r="R51" s="55"/>
      <c r="S51" s="156"/>
      <c r="T51" s="156"/>
      <c r="U51" s="158"/>
      <c r="V51" s="55"/>
      <c r="W51" s="157"/>
      <c r="X51" s="159"/>
      <c r="Y51" s="55"/>
    </row>
    <row r="52" spans="1:25" s="33" customFormat="1" ht="25.5" customHeight="1" thickBot="1" x14ac:dyDescent="0.3">
      <c r="A52" s="42">
        <v>72</v>
      </c>
      <c r="B52" s="153" t="s">
        <v>333</v>
      </c>
      <c r="C52" s="154" t="s">
        <v>334</v>
      </c>
      <c r="D52" s="155" t="s">
        <v>335</v>
      </c>
      <c r="E52" s="153" t="s">
        <v>336</v>
      </c>
      <c r="F52" s="38"/>
      <c r="G52" s="41"/>
      <c r="H52" s="36"/>
      <c r="I52" s="41"/>
      <c r="J52" s="40"/>
      <c r="K52" s="40"/>
      <c r="L52" s="39"/>
      <c r="M52" s="38"/>
      <c r="N52" s="38"/>
      <c r="O52" s="38"/>
      <c r="P52" s="38"/>
      <c r="Q52" s="37"/>
      <c r="R52" s="34"/>
      <c r="S52" s="38"/>
      <c r="T52" s="38"/>
      <c r="U52" s="37"/>
      <c r="V52" s="34"/>
      <c r="W52" s="36"/>
      <c r="X52" s="35"/>
      <c r="Y52" s="34"/>
    </row>
    <row r="53" spans="1:25" ht="14.25" thickTop="1" thickBot="1" x14ac:dyDescent="0.25">
      <c r="I53" s="44">
        <f>SUM(I7:I52)</f>
        <v>273</v>
      </c>
    </row>
    <row r="54" spans="1:25" ht="13.5" thickTop="1" x14ac:dyDescent="0.2"/>
  </sheetData>
  <sheetProtection selectLockedCells="1"/>
  <dataConsolidate/>
  <conditionalFormatting sqref="A6:XFD6 A7:J8 L7:IV8 A11:J32 L11:IV32 K7:K32 A33:XFD48 A50:XFD52 A49:H49 J49:XFD49 I53">
    <cfRule type="expression" dxfId="4" priority="1" stopIfTrue="1">
      <formula>MOD(ROW(),2)=1</formula>
    </cfRule>
  </conditionalFormatting>
  <conditionalFormatting sqref="A9:J9 L9:IV9">
    <cfRule type="expression" dxfId="3" priority="2" stopIfTrue="1">
      <formula>MOD(ROW()-1,2)=1</formula>
    </cfRule>
  </conditionalFormatting>
  <conditionalFormatting sqref="A10:J10 L10:IV10">
    <cfRule type="expression" dxfId="2" priority="3" stopIfTrue="1">
      <formula>MOD(ROW(),2)=1</formula>
    </cfRule>
  </conditionalFormatting>
  <dataValidations count="7">
    <dataValidation type="list" allowBlank="1" showInputMessage="1" showErrorMessage="1" sqref="H6:H51">
      <formula1>Priority</formula1>
    </dataValidation>
    <dataValidation type="list" allowBlank="1" showInputMessage="1" showErrorMessage="1" sqref="F6:F51">
      <formula1>PSP_Code</formula1>
    </dataValidation>
    <dataValidation type="list" allowBlank="1" showInputMessage="1" showErrorMessage="1" promptTitle="Experimental Area" prompt="Please choose your desired experimental area" sqref="N6:N51">
      <formula1>Experimental_Area</formula1>
    </dataValidation>
    <dataValidation type="list" allowBlank="1" showInputMessage="1" showErrorMessage="1" promptTitle="External Participants" prompt="Please answer YES or NO" sqref="Q6:Q51">
      <formula1>External_Participants</formula1>
    </dataValidation>
    <dataValidation type="list" allowBlank="1" showInputMessage="1" showErrorMessage="1" promptTitle="Beam Shareable" prompt="Please answer POSSIBLE, if another experiment can use also beam._x000d_Please answer EXCLUDED, if your experiment has to run exclusively." sqref="O6:O51">
      <formula1>Beam_Shareable</formula1>
    </dataValidation>
    <dataValidation type="list" allowBlank="1" showInputMessage="1" showErrorMessage="1" promptTitle="Extraction Mode" prompt="Please choose your desired extraction mode at SIS18" sqref="Y6:Y51">
      <formula1>Extraction_Mode</formula1>
    </dataValidation>
    <dataValidation type="list" allowBlank="1" showInputMessage="1" showErrorMessage="1" promptTitle="Department" prompt="Please choose your department" sqref="C6:C51">
      <formula1>Department</formula1>
    </dataValidation>
  </dataValidations>
  <printOptions horizontalCentered="1"/>
  <pageMargins left="7.874015748031496E-2" right="7.874015748031496E-2" top="0.47244094488188981" bottom="0.78740157480314965" header="0.51181102362204722" footer="0.31496062992125984"/>
  <pageSetup paperSize="8" scale="46" orientation="landscape" cellComments="asDisplayed" r:id="rId1"/>
  <headerFooter>
    <oddFooter>&amp;C&amp;P/ &amp;N&amp;R&amp;"Arial,Fett"Status:&amp;"Arial,Standard" 18.07.12 WBy, 10.01.13 revised LG, 11.01.13 PhysEx added WBy, 22.01.13 revised by meet. 18.01.13 WBy&amp;LZuletzt gespeichert von Dr. Wolfgang Bayer am 25.02.2013 08:56:41</oddFooter>
  </headerFooter>
  <legacy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Strahlzeitplanung</vt:lpstr>
      <vt:lpstr>Experimente SIS</vt:lpstr>
      <vt:lpstr>'Experimente SIS'!Drucktitel</vt:lpstr>
      <vt:lpstr>Strahlzeitbereich</vt:lpstr>
    </vt:vector>
  </TitlesOfParts>
  <Company>GSI Helmholzzentrum für Schwerionenforschung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Jens Stadlmann</dc:creator>
  <cp:lastModifiedBy>Sieber, Thomas</cp:lastModifiedBy>
  <cp:lastPrinted>2014-02-10T13:26:22Z</cp:lastPrinted>
  <dcterms:created xsi:type="dcterms:W3CDTF">2013-10-02T09:13:37Z</dcterms:created>
  <dcterms:modified xsi:type="dcterms:W3CDTF">2014-07-25T14:21:26Z</dcterms:modified>
</cp:coreProperties>
</file>